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45" tabRatio="647" activeTab="5"/>
  </bookViews>
  <sheets>
    <sheet name="METRIS" sheetId="1" r:id="rId1"/>
    <sheet name="ASR" sheetId="2" r:id="rId2"/>
    <sheet name="SA" sheetId="3" r:id="rId3"/>
    <sheet name="ARZD" sheetId="4" r:id="rId4"/>
    <sheet name="SRT" sheetId="5" r:id="rId5"/>
    <sheet name="SCRV" sheetId="6" r:id="rId6"/>
  </sheets>
  <definedNames>
    <definedName name="_xlnm.Print_Area" localSheetId="3">'ARZD'!$M$3:$AL$48</definedName>
  </definedNames>
  <calcPr fullCalcOnLoad="1"/>
</workbook>
</file>

<file path=xl/comments3.xml><?xml version="1.0" encoding="utf-8"?>
<comments xmlns="http://schemas.openxmlformats.org/spreadsheetml/2006/main">
  <authors>
    <author>Andi</author>
  </authors>
  <commentList>
    <comment ref="Q20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-50 Rnd.
Parc Ferme Verletzung</t>
        </r>
      </text>
    </comment>
  </commentList>
</comments>
</file>

<file path=xl/comments5.xml><?xml version="1.0" encoding="utf-8"?>
<comments xmlns="http://schemas.openxmlformats.org/spreadsheetml/2006/main">
  <authors>
    <author>Metris</author>
  </authors>
  <commentList>
    <comment ref="Q22" authorId="0">
      <text>
        <r>
          <rPr>
            <b/>
            <sz val="9"/>
            <rFont val="Tahoma"/>
            <family val="0"/>
          </rPr>
          <t>Metris:</t>
        </r>
        <r>
          <rPr>
            <sz val="9"/>
            <rFont val="Tahoma"/>
            <family val="0"/>
          </rPr>
          <t xml:space="preserve">
-30 Runden Bodenfreiheit unterschritten</t>
        </r>
      </text>
    </comment>
    <comment ref="Q25" authorId="0">
      <text>
        <r>
          <rPr>
            <b/>
            <sz val="9"/>
            <rFont val="Tahoma"/>
            <family val="0"/>
          </rPr>
          <t>Metris:</t>
        </r>
        <r>
          <rPr>
            <sz val="9"/>
            <rFont val="Tahoma"/>
            <family val="0"/>
          </rPr>
          <t xml:space="preserve">
-30 Runden ReifenDm zu klein</t>
        </r>
      </text>
    </comment>
  </commentList>
</comments>
</file>

<file path=xl/comments6.xml><?xml version="1.0" encoding="utf-8"?>
<comments xmlns="http://schemas.openxmlformats.org/spreadsheetml/2006/main">
  <authors>
    <author>Andi</author>
  </authors>
  <commentList>
    <comment ref="Q26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-10 Rnd. Reifenbreite</t>
        </r>
      </text>
    </comment>
  </commentList>
</comments>
</file>

<file path=xl/sharedStrings.xml><?xml version="1.0" encoding="utf-8"?>
<sst xmlns="http://schemas.openxmlformats.org/spreadsheetml/2006/main" count="1048" uniqueCount="166">
  <si>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</si>
  <si>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</si>
  <si>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</si>
  <si>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</si>
  <si>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</si>
  <si>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</si>
  <si>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</si>
  <si>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</si>
  <si>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</si>
  <si>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</si>
  <si>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</si>
  <si>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</si>
  <si>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</si>
  <si>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</si>
  <si>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</si>
  <si>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</si>
  <si>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</si>
  <si>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</si>
  <si>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18,5 V Bahnspannung</t>
  </si>
  <si>
    <t>Andi Tögel</t>
  </si>
  <si>
    <t>SCRV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</si>
  <si>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</si>
  <si>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</si>
  <si>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</si>
  <si>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</si>
  <si>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</si>
  <si>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</si>
  <si>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</si>
  <si>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</si>
  <si>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</si>
  <si>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</si>
  <si>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</si>
  <si>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</si>
  <si>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t>Roman Grunner</t>
  </si>
  <si>
    <t>Marko Neumayer</t>
  </si>
  <si>
    <t>BMW V12</t>
  </si>
  <si>
    <t>REVER5E</t>
  </si>
  <si>
    <t>Gerhard Fischer</t>
  </si>
  <si>
    <t>Walter Lemböck</t>
  </si>
  <si>
    <t>Martin Binder</t>
  </si>
  <si>
    <t>Per Bosch</t>
  </si>
  <si>
    <t>Andreas Trieb</t>
  </si>
  <si>
    <t>Oreca 03</t>
  </si>
  <si>
    <t>▲1</t>
  </si>
  <si>
    <t>▼1</t>
  </si>
  <si>
    <t>Concour Gesamt</t>
  </si>
  <si>
    <t>▼2</t>
  </si>
  <si>
    <t>Erich Schörg</t>
  </si>
  <si>
    <t>35 m Bahnlänge</t>
  </si>
  <si>
    <t>Anm. d. V.: Reihung bei Gleichstand nach Gesamtpunkten, dann nach bestem Ergebnis, dann nach früher gefahren.</t>
  </si>
  <si>
    <t>Teamrennen 10 x 18 Minuten SRT</t>
  </si>
  <si>
    <t>18 V Bahnspannung</t>
  </si>
  <si>
    <t>ein Streicher</t>
  </si>
  <si>
    <t>Teamrennen 10 x 18 Minuten METRIS</t>
  </si>
  <si>
    <t>SLOT ANGELS</t>
  </si>
  <si>
    <t>Walter Müllner</t>
  </si>
  <si>
    <t>Alex Tögel</t>
  </si>
  <si>
    <t>Mike Lang</t>
  </si>
  <si>
    <t>METRIS Gen.III</t>
  </si>
  <si>
    <t>Teamrennen 10 x 18 Minuten ARZD</t>
  </si>
  <si>
    <t>Punkte</t>
  </si>
  <si>
    <t>Teamrennen 10 x 18 Minuten ASR</t>
  </si>
  <si>
    <t>ASR</t>
  </si>
  <si>
    <t>45 m Bahnlänge</t>
  </si>
  <si>
    <t>HPA</t>
  </si>
  <si>
    <t>SLOT-Angels</t>
  </si>
  <si>
    <t>Cristian Melbinger</t>
  </si>
  <si>
    <t>Herbert Drkac</t>
  </si>
  <si>
    <t>Helmut Schmidt</t>
  </si>
  <si>
    <t>Marvin Schmidt</t>
  </si>
  <si>
    <t>18.5 V Bahnspannung</t>
  </si>
  <si>
    <t>METRIS MK IV</t>
  </si>
  <si>
    <t>▲2</t>
  </si>
  <si>
    <t>SA</t>
  </si>
  <si>
    <t>WL-Racing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</si>
  <si>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</si>
  <si>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</si>
  <si>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</si>
  <si>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</si>
  <si>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</si>
  <si>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Marko Neumayr</t>
  </si>
  <si>
    <t>Wolfram Buchacher</t>
  </si>
  <si>
    <t>06.05.</t>
  </si>
  <si>
    <t>01.04.</t>
  </si>
  <si>
    <t>Österreichischer Slot Langstreckenpokal 2017</t>
  </si>
  <si>
    <r>
      <t>Meisterschaftsstand ÖSLP 2017</t>
    </r>
    <r>
      <rPr>
        <b/>
        <sz val="15"/>
        <color indexed="10"/>
        <rFont val="Arial"/>
        <family val="2"/>
      </rPr>
      <t xml:space="preserve"> Team</t>
    </r>
  </si>
  <si>
    <r>
      <t>Meisterschaftsstand ÖSLP 2017</t>
    </r>
    <r>
      <rPr>
        <b/>
        <sz val="15"/>
        <color indexed="10"/>
        <rFont val="Arial"/>
        <family val="2"/>
      </rPr>
      <t xml:space="preserve"> Fahrer</t>
    </r>
  </si>
  <si>
    <t>METRIS MG5</t>
  </si>
  <si>
    <t>METRIS            MK IV 17L</t>
  </si>
  <si>
    <t>NISSAN NP35</t>
  </si>
  <si>
    <t>GIBSON</t>
  </si>
  <si>
    <t>PANOZ</t>
  </si>
  <si>
    <t>38,9 m Bahnlänge</t>
  </si>
  <si>
    <t>JOEST PORSCHE</t>
  </si>
  <si>
    <t>SMD</t>
  </si>
  <si>
    <t>Slotangels</t>
  </si>
  <si>
    <t>47 m Bahnlänge</t>
  </si>
  <si>
    <t>WL Racing</t>
  </si>
  <si>
    <t>Franz Lang</t>
  </si>
  <si>
    <t>M. L. Gruber</t>
  </si>
  <si>
    <t>Alfreed Lippert</t>
  </si>
  <si>
    <t>METRIS MK IV 17</t>
  </si>
  <si>
    <t>Nissan NP 35</t>
  </si>
  <si>
    <t>Oreca 07</t>
  </si>
  <si>
    <t>Plafit SLP 2 Cfk</t>
  </si>
  <si>
    <t>24.06.</t>
  </si>
  <si>
    <t>09.09.</t>
  </si>
  <si>
    <t>07.10.</t>
  </si>
  <si>
    <t>11.11.</t>
  </si>
  <si>
    <t>Martin Leo Gruber</t>
  </si>
  <si>
    <t>▼4</t>
  </si>
  <si>
    <t>Alfred Lippert</t>
  </si>
  <si>
    <t>Teamrennen 10 x 18 Minuten SLOTANGELS</t>
  </si>
  <si>
    <t>METRIS MKIV 17L</t>
  </si>
  <si>
    <t>Joest PORSCHE</t>
  </si>
  <si>
    <t>METRIS MKIV C</t>
  </si>
  <si>
    <t>ORECA 03</t>
  </si>
  <si>
    <t>Plafit SLP2</t>
  </si>
  <si>
    <t>Thomas Novak</t>
  </si>
  <si>
    <t>&gt;50m Bahnlänge</t>
  </si>
  <si>
    <t>VETPET</t>
  </si>
  <si>
    <t>Peter Siding</t>
  </si>
  <si>
    <t>Franz Wessely</t>
  </si>
  <si>
    <t>FORD GT</t>
  </si>
  <si>
    <t>Mario Rada</t>
  </si>
  <si>
    <t>ARZD 1</t>
  </si>
  <si>
    <t>ARZD 2</t>
  </si>
  <si>
    <t>ARZD 3</t>
  </si>
  <si>
    <t>Manfred Mötz</t>
  </si>
  <si>
    <t>Roman Mötz</t>
  </si>
  <si>
    <t>Kurt Reznicek</t>
  </si>
  <si>
    <t>Max Potocnik</t>
  </si>
  <si>
    <t>Martin Potocnik</t>
  </si>
  <si>
    <t>METRIS        Gen. III/R5E</t>
  </si>
  <si>
    <t>PLAFIT Carbon</t>
  </si>
  <si>
    <t>HPA 17</t>
  </si>
  <si>
    <t>METRIS        Gen. III</t>
  </si>
  <si>
    <t>PLAFIT       SLP 2</t>
  </si>
  <si>
    <t>ZYTEC</t>
  </si>
  <si>
    <t>58m Bahnlänge</t>
  </si>
  <si>
    <t>X</t>
  </si>
  <si>
    <t>Rene Mötz</t>
  </si>
  <si>
    <t>Gerhaed Neuhold</t>
  </si>
  <si>
    <t>Liquid Ice</t>
  </si>
  <si>
    <t>Michael Miksche</t>
  </si>
  <si>
    <t>Gary Hasler</t>
  </si>
  <si>
    <t>METRIS     MK IV Classic</t>
  </si>
  <si>
    <t>METRIS  MK IV Classic</t>
  </si>
  <si>
    <t>Gunnar 966</t>
  </si>
  <si>
    <t>Zytec</t>
  </si>
  <si>
    <t>Joest Porsche</t>
  </si>
  <si>
    <t>Teamrennen 16 x 11,5 Minuten SCRV</t>
  </si>
  <si>
    <t>Christian Melbinger</t>
  </si>
  <si>
    <t>METRIS          MG 5</t>
  </si>
  <si>
    <t>SLOTANGELS</t>
  </si>
  <si>
    <t>WL-RACING</t>
  </si>
  <si>
    <t>BIBORA</t>
  </si>
  <si>
    <t>M.L. Gruber</t>
  </si>
  <si>
    <t>Maruio Rada</t>
  </si>
  <si>
    <t>METRIS       MK IV 17L</t>
  </si>
  <si>
    <t>METRIS       MK IV C</t>
  </si>
  <si>
    <t>???</t>
  </si>
  <si>
    <t>METRIS          MK IV C</t>
  </si>
  <si>
    <t>MD 217</t>
  </si>
  <si>
    <t>METRIS       MK IV 17</t>
  </si>
  <si>
    <t>▲3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</si>
</sst>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3.5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sz val="13"/>
      <color indexed="13"/>
      <name val="Arial"/>
      <family val="2"/>
    </font>
    <font>
      <sz val="13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5"/>
      <color indexed="11"/>
      <name val="Arial"/>
      <family val="2"/>
    </font>
    <font>
      <sz val="13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13"/>
      <color rgb="FFFFFF0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sz val="13"/>
      <color theme="0"/>
      <name val="Arial"/>
      <family val="2"/>
    </font>
    <font>
      <sz val="13"/>
      <color rgb="FFFF0000"/>
      <name val="Arial"/>
      <family val="2"/>
    </font>
    <font>
      <b/>
      <sz val="14"/>
      <color rgb="FFFF000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theme="0"/>
      <name val="Arial"/>
      <family val="2"/>
    </font>
    <font>
      <b/>
      <sz val="15"/>
      <color rgb="FFFFFF00"/>
      <name val="Arial"/>
      <family val="2"/>
    </font>
    <font>
      <b/>
      <sz val="15"/>
      <color rgb="FF00FF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38" borderId="14" xfId="0" applyNumberFormat="1" applyFont="1" applyFill="1" applyBorder="1" applyAlignment="1">
      <alignment horizontal="center" vertical="center"/>
    </xf>
    <xf numFmtId="1" fontId="14" fillId="38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5" fillId="34" borderId="14" xfId="0" applyFont="1" applyFill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/>
    </xf>
    <xf numFmtId="0" fontId="25" fillId="40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/>
    </xf>
    <xf numFmtId="1" fontId="13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38" borderId="17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" fontId="14" fillId="38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8" fillId="0" borderId="0" xfId="0" applyFont="1" applyFill="1" applyBorder="1" applyAlignment="1">
      <alignment horizontal="center"/>
    </xf>
    <xf numFmtId="0" fontId="9" fillId="34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42" borderId="14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4" fillId="38" borderId="2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4" fillId="38" borderId="19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1" fontId="80" fillId="42" borderId="14" xfId="0" applyNumberFormat="1" applyFont="1" applyFill="1" applyBorder="1" applyAlignment="1">
      <alignment horizontal="center" vertical="center"/>
    </xf>
    <xf numFmtId="1" fontId="81" fillId="43" borderId="14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82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14" fillId="0" borderId="13" xfId="0" applyNumberFormat="1" applyFont="1" applyFill="1" applyBorder="1" applyAlignment="1">
      <alignment horizontal="center" vertical="center"/>
    </xf>
    <xf numFmtId="1" fontId="81" fillId="0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3" fillId="4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4" fillId="44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0" fontId="85" fillId="45" borderId="14" xfId="0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/>
    </xf>
    <xf numFmtId="0" fontId="83" fillId="46" borderId="14" xfId="0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86" fillId="47" borderId="14" xfId="0" applyNumberFormat="1" applyFont="1" applyFill="1" applyBorder="1" applyAlignment="1">
      <alignment horizontal="center" vertical="center"/>
    </xf>
    <xf numFmtId="2" fontId="14" fillId="42" borderId="14" xfId="0" applyNumberFormat="1" applyFont="1" applyFill="1" applyBorder="1" applyAlignment="1">
      <alignment horizontal="center" vertical="center"/>
    </xf>
    <xf numFmtId="1" fontId="14" fillId="43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45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/>
    </xf>
    <xf numFmtId="1" fontId="14" fillId="38" borderId="23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1" fontId="14" fillId="38" borderId="27" xfId="0" applyNumberFormat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1" fontId="14" fillId="38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 vertical="center"/>
    </xf>
    <xf numFmtId="0" fontId="25" fillId="40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4" fillId="45" borderId="2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14" fillId="38" borderId="20" xfId="0" applyNumberFormat="1" applyFont="1" applyFill="1" applyBorder="1" applyAlignment="1">
      <alignment horizontal="center" vertical="center"/>
    </xf>
    <xf numFmtId="1" fontId="14" fillId="38" borderId="3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41" borderId="14" xfId="0" applyFont="1" applyFill="1" applyBorder="1" applyAlignment="1">
      <alignment horizontal="center"/>
    </xf>
    <xf numFmtId="0" fontId="87" fillId="42" borderId="14" xfId="0" applyFont="1" applyFill="1" applyBorder="1" applyAlignment="1">
      <alignment horizontal="center"/>
    </xf>
    <xf numFmtId="1" fontId="87" fillId="42" borderId="14" xfId="0" applyNumberFormat="1" applyFont="1" applyFill="1" applyBorder="1" applyAlignment="1">
      <alignment horizontal="center" vertical="center"/>
    </xf>
    <xf numFmtId="1" fontId="14" fillId="41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8" fillId="42" borderId="14" xfId="0" applyFont="1" applyFill="1" applyBorder="1" applyAlignment="1">
      <alignment horizontal="center" vertical="center"/>
    </xf>
    <xf numFmtId="0" fontId="6" fillId="43" borderId="14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48" borderId="23" xfId="0" applyFont="1" applyFill="1" applyBorder="1" applyAlignment="1">
      <alignment horizontal="center" vertical="center"/>
    </xf>
    <xf numFmtId="0" fontId="14" fillId="48" borderId="2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/>
    </xf>
    <xf numFmtId="0" fontId="14" fillId="49" borderId="3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14" fillId="49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4" fillId="41" borderId="33" xfId="0" applyFont="1" applyFill="1" applyBorder="1" applyAlignment="1">
      <alignment horizontal="center" vertical="center"/>
    </xf>
    <xf numFmtId="0" fontId="14" fillId="41" borderId="37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9" fillId="46" borderId="31" xfId="0" applyFont="1" applyFill="1" applyBorder="1" applyAlignment="1">
      <alignment horizontal="left" vertical="center"/>
    </xf>
    <xf numFmtId="14" fontId="90" fillId="50" borderId="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89" fillId="44" borderId="31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/>
    </xf>
    <xf numFmtId="0" fontId="14" fillId="43" borderId="37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0" fontId="91" fillId="43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14" fillId="43" borderId="23" xfId="0" applyFont="1" applyFill="1" applyBorder="1" applyAlignment="1">
      <alignment horizontal="center" vertical="center"/>
    </xf>
    <xf numFmtId="0" fontId="14" fillId="49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2" fillId="45" borderId="0" xfId="0" applyFont="1" applyFill="1" applyBorder="1" applyAlignment="1">
      <alignment horizontal="center" vertical="center"/>
    </xf>
    <xf numFmtId="14" fontId="6" fillId="42" borderId="0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5" fillId="0" borderId="48" xfId="0" applyNumberFormat="1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center" vertical="center"/>
    </xf>
    <xf numFmtId="0" fontId="7" fillId="51" borderId="0" xfId="0" applyFont="1" applyFill="1" applyAlignment="1">
      <alignment horizontal="center" vertical="center"/>
    </xf>
    <xf numFmtId="0" fontId="92" fillId="47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93" fillId="52" borderId="31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2" fontId="15" fillId="0" borderId="45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51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2" fontId="10" fillId="0" borderId="50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2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87" fillId="42" borderId="11" xfId="0" applyFont="1" applyFill="1" applyBorder="1" applyAlignment="1">
      <alignment horizontal="center" vertical="center"/>
    </xf>
    <xf numFmtId="0" fontId="87" fillId="42" borderId="37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87" fillId="36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87" fillId="42" borderId="23" xfId="0" applyFont="1" applyFill="1" applyBorder="1" applyAlignment="1">
      <alignment horizontal="center" vertical="center"/>
    </xf>
    <xf numFmtId="0" fontId="14" fillId="49" borderId="14" xfId="0" applyFont="1" applyFill="1" applyBorder="1" applyAlignment="1">
      <alignment horizontal="center" vertical="center"/>
    </xf>
    <xf numFmtId="0" fontId="92" fillId="53" borderId="31" xfId="0" applyFont="1" applyFill="1" applyBorder="1" applyAlignment="1">
      <alignment horizontal="left" vertical="center"/>
    </xf>
    <xf numFmtId="14" fontId="6" fillId="5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9"/>
  <sheetViews>
    <sheetView zoomScale="70" zoomScaleNormal="70" zoomScalePageLayoutView="0" workbookViewId="0" topLeftCell="F1">
      <selection activeCell="R14" sqref="R14:S15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2" width="11.42187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3.8515625" style="0" bestFit="1" customWidth="1"/>
    <col min="19" max="19" width="18.28125" style="0" customWidth="1"/>
    <col min="20" max="20" width="17.7109375" style="0" customWidth="1"/>
    <col min="21" max="21" width="18.7109375" style="0" customWidth="1"/>
    <col min="22" max="22" width="9.28125" style="0" customWidth="1"/>
    <col min="23" max="23" width="9.140625" style="0" customWidth="1"/>
    <col min="24" max="24" width="9.57421875" style="0" customWidth="1"/>
    <col min="25" max="25" width="7.140625" style="0" customWidth="1"/>
    <col min="26" max="30" width="9.140625" style="0" bestFit="1" customWidth="1"/>
    <col min="31" max="31" width="9.421875" style="0" customWidth="1"/>
    <col min="32" max="32" width="5.7109375" style="0" customWidth="1"/>
    <col min="33" max="37" width="9.140625" style="0" bestFit="1" customWidth="1"/>
    <col min="38" max="38" width="9.421875" style="0" customWidth="1"/>
    <col min="39" max="39" width="5.7109375" style="0" customWidth="1"/>
  </cols>
  <sheetData>
    <row r="1" spans="1:39" ht="20.25" thickBot="1">
      <c r="A1" s="3"/>
      <c r="B1" s="285" t="s">
        <v>85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84"/>
      <c r="N1" s="84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53" t="s">
        <v>1</v>
      </c>
      <c r="C2" s="253"/>
      <c r="D2" s="254" t="s">
        <v>5</v>
      </c>
      <c r="E2" s="255" t="s">
        <v>28</v>
      </c>
      <c r="F2" s="286" t="s">
        <v>29</v>
      </c>
      <c r="G2" s="255" t="s">
        <v>30</v>
      </c>
      <c r="H2" s="255"/>
      <c r="I2" s="255"/>
      <c r="J2" s="255"/>
      <c r="K2" s="255"/>
      <c r="L2" s="255"/>
      <c r="M2" s="236" t="s">
        <v>45</v>
      </c>
      <c r="N2" s="130"/>
      <c r="O2" s="266" t="s">
        <v>84</v>
      </c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</row>
    <row r="3" spans="1:39" ht="12.75" customHeight="1">
      <c r="A3" s="3"/>
      <c r="B3" s="253"/>
      <c r="C3" s="253"/>
      <c r="D3" s="254"/>
      <c r="E3" s="255"/>
      <c r="F3" s="286"/>
      <c r="G3" s="139" t="s">
        <v>6</v>
      </c>
      <c r="H3" s="131" t="s">
        <v>62</v>
      </c>
      <c r="I3" s="28" t="s">
        <v>32</v>
      </c>
      <c r="J3" s="27" t="s">
        <v>31</v>
      </c>
      <c r="K3" s="137" t="s">
        <v>73</v>
      </c>
      <c r="L3" s="29" t="s">
        <v>20</v>
      </c>
      <c r="M3" s="237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8.75" customHeight="1" thickBot="1">
      <c r="A4" s="3"/>
      <c r="B4" s="31">
        <v>1</v>
      </c>
      <c r="C4" s="25" t="s">
        <v>25</v>
      </c>
      <c r="D4" s="38" t="s">
        <v>36</v>
      </c>
      <c r="E4" s="33">
        <f aca="true" t="shared" si="0" ref="E4:E16">SUM(G4:L4)-F4</f>
        <v>20</v>
      </c>
      <c r="F4" s="34">
        <v>0</v>
      </c>
      <c r="G4" s="122">
        <v>20</v>
      </c>
      <c r="H4" s="136"/>
      <c r="I4" s="136"/>
      <c r="J4" s="136"/>
      <c r="K4" s="136"/>
      <c r="L4" s="33"/>
      <c r="M4" s="92">
        <v>3.5</v>
      </c>
      <c r="N4" s="3"/>
      <c r="O4" s="267" t="s">
        <v>53</v>
      </c>
      <c r="P4" s="267"/>
      <c r="Q4" s="267"/>
      <c r="R4" s="267"/>
      <c r="S4" s="267"/>
      <c r="T4" s="268">
        <v>42826</v>
      </c>
      <c r="U4" s="268"/>
      <c r="V4" s="268"/>
      <c r="W4" s="26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.75" customHeight="1">
      <c r="A5" s="3"/>
      <c r="B5" s="23">
        <v>2</v>
      </c>
      <c r="C5" s="25" t="s">
        <v>25</v>
      </c>
      <c r="D5" s="37" t="s">
        <v>6</v>
      </c>
      <c r="E5" s="33">
        <f t="shared" si="0"/>
        <v>16</v>
      </c>
      <c r="F5" s="34">
        <v>0</v>
      </c>
      <c r="G5" s="123">
        <v>16</v>
      </c>
      <c r="H5" s="129"/>
      <c r="I5" s="129"/>
      <c r="J5" s="33"/>
      <c r="K5" s="33"/>
      <c r="L5" s="33"/>
      <c r="M5" s="92">
        <v>4.5</v>
      </c>
      <c r="N5" s="3"/>
      <c r="O5" s="269" t="s">
        <v>1</v>
      </c>
      <c r="P5" s="220" t="s">
        <v>60</v>
      </c>
      <c r="Q5" s="271" t="s">
        <v>4</v>
      </c>
      <c r="R5" s="273" t="s">
        <v>5</v>
      </c>
      <c r="S5" s="283" t="s">
        <v>7</v>
      </c>
      <c r="T5" s="283" t="s">
        <v>0</v>
      </c>
      <c r="U5" s="283" t="s">
        <v>15</v>
      </c>
      <c r="V5" s="279" t="s">
        <v>16</v>
      </c>
      <c r="W5" s="236" t="s">
        <v>21</v>
      </c>
      <c r="X5" s="269" t="s">
        <v>10</v>
      </c>
      <c r="Y5" s="281"/>
      <c r="Z5" s="269" t="s">
        <v>8</v>
      </c>
      <c r="AA5" s="220"/>
      <c r="AB5" s="220"/>
      <c r="AC5" s="220"/>
      <c r="AD5" s="282"/>
      <c r="AE5" s="275" t="s">
        <v>13</v>
      </c>
      <c r="AF5" s="276"/>
      <c r="AG5" s="269" t="s">
        <v>9</v>
      </c>
      <c r="AH5" s="220"/>
      <c r="AI5" s="220"/>
      <c r="AJ5" s="220"/>
      <c r="AK5" s="282"/>
      <c r="AL5" s="275" t="s">
        <v>13</v>
      </c>
      <c r="AM5" s="276"/>
    </row>
    <row r="6" spans="1:39" ht="18.75" customHeight="1">
      <c r="A6" s="3"/>
      <c r="B6" s="23">
        <v>3</v>
      </c>
      <c r="C6" s="25" t="s">
        <v>25</v>
      </c>
      <c r="D6" s="38" t="s">
        <v>65</v>
      </c>
      <c r="E6" s="33">
        <f t="shared" si="0"/>
        <v>13</v>
      </c>
      <c r="F6" s="34">
        <v>0</v>
      </c>
      <c r="G6" s="35">
        <v>13</v>
      </c>
      <c r="H6" s="33"/>
      <c r="I6" s="33"/>
      <c r="J6" s="33"/>
      <c r="K6" s="33"/>
      <c r="L6" s="33"/>
      <c r="M6" s="141">
        <v>3.75</v>
      </c>
      <c r="N6" s="3"/>
      <c r="O6" s="270"/>
      <c r="P6" s="221"/>
      <c r="Q6" s="272"/>
      <c r="R6" s="274"/>
      <c r="S6" s="284"/>
      <c r="T6" s="284"/>
      <c r="U6" s="284"/>
      <c r="V6" s="280"/>
      <c r="W6" s="237"/>
      <c r="X6" s="6" t="s">
        <v>11</v>
      </c>
      <c r="Y6" s="7" t="s">
        <v>1</v>
      </c>
      <c r="Z6" s="8">
        <v>1</v>
      </c>
      <c r="AA6" s="9">
        <v>2</v>
      </c>
      <c r="AB6" s="10">
        <v>3</v>
      </c>
      <c r="AC6" s="11">
        <v>4</v>
      </c>
      <c r="AD6" s="12">
        <v>5</v>
      </c>
      <c r="AE6" s="277"/>
      <c r="AF6" s="278"/>
      <c r="AG6" s="62">
        <v>1</v>
      </c>
      <c r="AH6" s="63">
        <v>2</v>
      </c>
      <c r="AI6" s="64">
        <v>3</v>
      </c>
      <c r="AJ6" s="65">
        <v>4</v>
      </c>
      <c r="AK6" s="66">
        <v>5</v>
      </c>
      <c r="AL6" s="277"/>
      <c r="AM6" s="278"/>
    </row>
    <row r="7" spans="1:39" ht="18.75" customHeight="1">
      <c r="A7" s="3"/>
      <c r="B7" s="23">
        <v>4</v>
      </c>
      <c r="C7" s="25" t="s">
        <v>25</v>
      </c>
      <c r="D7" s="38" t="s">
        <v>20</v>
      </c>
      <c r="E7" s="33">
        <f t="shared" si="0"/>
        <v>10</v>
      </c>
      <c r="F7" s="34">
        <v>0</v>
      </c>
      <c r="G7" s="33">
        <v>10</v>
      </c>
      <c r="H7" s="33"/>
      <c r="I7" s="33"/>
      <c r="J7" s="33"/>
      <c r="K7" s="33"/>
      <c r="L7" s="33"/>
      <c r="M7" s="141">
        <v>2.75</v>
      </c>
      <c r="N7" s="3"/>
      <c r="O7" s="238">
        <v>1</v>
      </c>
      <c r="P7" s="222">
        <v>20</v>
      </c>
      <c r="Q7" s="230">
        <f>AE7+AL7</f>
        <v>1560.44</v>
      </c>
      <c r="R7" s="242" t="s">
        <v>36</v>
      </c>
      <c r="S7" s="132" t="s">
        <v>34</v>
      </c>
      <c r="T7" s="246" t="s">
        <v>35</v>
      </c>
      <c r="U7" s="246" t="s">
        <v>71</v>
      </c>
      <c r="V7" s="228">
        <v>53</v>
      </c>
      <c r="W7" s="258">
        <v>3.5</v>
      </c>
      <c r="X7" s="69">
        <v>6.674</v>
      </c>
      <c r="Y7" s="265">
        <v>1</v>
      </c>
      <c r="Z7" s="13">
        <v>157</v>
      </c>
      <c r="AA7" s="15"/>
      <c r="AB7" s="15"/>
      <c r="AC7" s="14">
        <v>155</v>
      </c>
      <c r="AD7" s="68">
        <v>151.35</v>
      </c>
      <c r="AE7" s="217">
        <f>SUM(Z7:AD8)</f>
        <v>777.35</v>
      </c>
      <c r="AF7" s="243">
        <v>2</v>
      </c>
      <c r="AG7" s="13">
        <v>159</v>
      </c>
      <c r="AH7" s="15"/>
      <c r="AI7" s="15"/>
      <c r="AJ7" s="68">
        <v>156.09</v>
      </c>
      <c r="AK7" s="14">
        <v>155</v>
      </c>
      <c r="AL7" s="217">
        <f>SUM(AG7:AK8)</f>
        <v>783.09</v>
      </c>
      <c r="AM7" s="263">
        <v>1</v>
      </c>
    </row>
    <row r="8" spans="1:39" ht="18.75" customHeight="1">
      <c r="A8" s="3"/>
      <c r="B8" s="23">
        <v>5</v>
      </c>
      <c r="C8" s="25" t="s">
        <v>25</v>
      </c>
      <c r="D8" s="37" t="s">
        <v>74</v>
      </c>
      <c r="E8" s="33">
        <f t="shared" si="0"/>
        <v>8</v>
      </c>
      <c r="F8" s="34">
        <v>0</v>
      </c>
      <c r="G8" s="33">
        <v>8</v>
      </c>
      <c r="H8" s="33"/>
      <c r="I8" s="33"/>
      <c r="J8" s="33"/>
      <c r="K8" s="129"/>
      <c r="L8" s="33"/>
      <c r="M8" s="92">
        <v>3</v>
      </c>
      <c r="N8" s="3"/>
      <c r="O8" s="238"/>
      <c r="P8" s="222"/>
      <c r="Q8" s="230"/>
      <c r="R8" s="242"/>
      <c r="S8" s="132" t="s">
        <v>33</v>
      </c>
      <c r="T8" s="246"/>
      <c r="U8" s="246"/>
      <c r="V8" s="228"/>
      <c r="W8" s="258"/>
      <c r="X8" s="16"/>
      <c r="Y8" s="265"/>
      <c r="Z8" s="16"/>
      <c r="AA8" s="14">
        <v>157</v>
      </c>
      <c r="AB8" s="14">
        <v>157</v>
      </c>
      <c r="AC8" s="15"/>
      <c r="AD8" s="15"/>
      <c r="AE8" s="217"/>
      <c r="AF8" s="244"/>
      <c r="AG8" s="16"/>
      <c r="AH8" s="14">
        <v>155</v>
      </c>
      <c r="AI8" s="14">
        <v>158</v>
      </c>
      <c r="AJ8" s="15"/>
      <c r="AK8" s="15"/>
      <c r="AL8" s="217"/>
      <c r="AM8" s="264"/>
    </row>
    <row r="9" spans="1:39" ht="18.75" customHeight="1">
      <c r="A9" s="3"/>
      <c r="B9" s="23">
        <v>6</v>
      </c>
      <c r="C9" s="25"/>
      <c r="D9" s="37"/>
      <c r="E9" s="33">
        <f t="shared" si="0"/>
        <v>0</v>
      </c>
      <c r="F9" s="34">
        <v>0</v>
      </c>
      <c r="G9" s="121"/>
      <c r="H9" s="121"/>
      <c r="I9" s="33"/>
      <c r="J9" s="33"/>
      <c r="K9" s="33"/>
      <c r="L9" s="33"/>
      <c r="M9" s="92"/>
      <c r="N9" s="3"/>
      <c r="O9" s="238">
        <v>2</v>
      </c>
      <c r="P9" s="223">
        <v>16</v>
      </c>
      <c r="Q9" s="230">
        <f>AE9+AL9</f>
        <v>1559.0900000000001</v>
      </c>
      <c r="R9" s="231" t="s">
        <v>6</v>
      </c>
      <c r="S9" s="132" t="s">
        <v>3</v>
      </c>
      <c r="T9" s="246" t="s">
        <v>89</v>
      </c>
      <c r="U9" s="246" t="s">
        <v>88</v>
      </c>
      <c r="V9" s="228">
        <v>28</v>
      </c>
      <c r="W9" s="229">
        <v>4.5</v>
      </c>
      <c r="X9" s="16"/>
      <c r="Y9" s="243">
        <v>2</v>
      </c>
      <c r="Z9" s="16"/>
      <c r="AA9" s="15"/>
      <c r="AB9" s="15"/>
      <c r="AC9" s="68">
        <v>156.09</v>
      </c>
      <c r="AD9" s="14">
        <v>154</v>
      </c>
      <c r="AE9" s="217">
        <f>SUM(Z9:AD11)</f>
        <v>784.09</v>
      </c>
      <c r="AF9" s="265">
        <v>1</v>
      </c>
      <c r="AG9" s="16"/>
      <c r="AH9" s="15"/>
      <c r="AI9" s="15"/>
      <c r="AJ9" s="14">
        <v>151</v>
      </c>
      <c r="AK9" s="14">
        <v>155</v>
      </c>
      <c r="AL9" s="217">
        <f>SUM(AG9:AK11)</f>
        <v>775</v>
      </c>
      <c r="AM9" s="260">
        <v>2</v>
      </c>
    </row>
    <row r="10" spans="1:39" ht="18.75" customHeight="1">
      <c r="A10" s="3"/>
      <c r="B10" s="23">
        <v>7</v>
      </c>
      <c r="C10" s="25"/>
      <c r="D10" s="37"/>
      <c r="E10" s="33">
        <f t="shared" si="0"/>
        <v>0</v>
      </c>
      <c r="F10" s="34">
        <v>0</v>
      </c>
      <c r="G10" s="121"/>
      <c r="H10" s="121"/>
      <c r="I10" s="33"/>
      <c r="J10" s="33"/>
      <c r="K10" s="33"/>
      <c r="L10" s="33"/>
      <c r="M10" s="92"/>
      <c r="N10" s="3"/>
      <c r="O10" s="238"/>
      <c r="P10" s="223"/>
      <c r="Q10" s="230"/>
      <c r="R10" s="231"/>
      <c r="S10" s="132" t="s">
        <v>41</v>
      </c>
      <c r="T10" s="246"/>
      <c r="U10" s="246"/>
      <c r="V10" s="228"/>
      <c r="W10" s="229"/>
      <c r="X10" s="16"/>
      <c r="Y10" s="251"/>
      <c r="Z10" s="128">
        <v>157</v>
      </c>
      <c r="AA10" s="15"/>
      <c r="AB10" s="15"/>
      <c r="AC10" s="15"/>
      <c r="AD10" s="15"/>
      <c r="AE10" s="217"/>
      <c r="AF10" s="265"/>
      <c r="AG10" s="94">
        <v>156</v>
      </c>
      <c r="AH10" s="14">
        <v>155</v>
      </c>
      <c r="AI10" s="15"/>
      <c r="AJ10" s="15"/>
      <c r="AK10" s="15"/>
      <c r="AL10" s="217"/>
      <c r="AM10" s="261"/>
    </row>
    <row r="11" spans="1:39" ht="18.75" customHeight="1">
      <c r="A11" s="3"/>
      <c r="B11" s="23">
        <v>8</v>
      </c>
      <c r="C11" s="25"/>
      <c r="D11" s="38"/>
      <c r="E11" s="33">
        <f t="shared" si="0"/>
        <v>0</v>
      </c>
      <c r="F11" s="34">
        <v>0</v>
      </c>
      <c r="G11" s="58"/>
      <c r="H11" s="58"/>
      <c r="I11" s="33"/>
      <c r="J11" s="129"/>
      <c r="K11" s="33"/>
      <c r="L11" s="33"/>
      <c r="M11" s="92"/>
      <c r="N11" s="3"/>
      <c r="O11" s="238"/>
      <c r="P11" s="223"/>
      <c r="Q11" s="230"/>
      <c r="R11" s="231"/>
      <c r="S11" s="132" t="s">
        <v>81</v>
      </c>
      <c r="T11" s="246"/>
      <c r="U11" s="246"/>
      <c r="V11" s="228"/>
      <c r="W11" s="229"/>
      <c r="X11" s="69">
        <v>6.676</v>
      </c>
      <c r="Y11" s="244"/>
      <c r="Z11" s="16"/>
      <c r="AA11" s="14">
        <v>158</v>
      </c>
      <c r="AB11" s="14">
        <v>159</v>
      </c>
      <c r="AC11" s="15"/>
      <c r="AD11" s="15"/>
      <c r="AE11" s="217"/>
      <c r="AF11" s="265"/>
      <c r="AG11" s="16"/>
      <c r="AH11" s="15"/>
      <c r="AI11" s="68">
        <v>158</v>
      </c>
      <c r="AJ11" s="15"/>
      <c r="AK11" s="15"/>
      <c r="AL11" s="217"/>
      <c r="AM11" s="262"/>
    </row>
    <row r="12" spans="1:39" ht="18.75" customHeight="1">
      <c r="A12" s="3"/>
      <c r="B12" s="23">
        <v>9</v>
      </c>
      <c r="C12" s="21"/>
      <c r="D12" s="38"/>
      <c r="E12" s="33">
        <f t="shared" si="0"/>
        <v>0</v>
      </c>
      <c r="F12" s="34">
        <v>0</v>
      </c>
      <c r="G12" s="58"/>
      <c r="H12" s="58"/>
      <c r="I12" s="33"/>
      <c r="J12" s="33"/>
      <c r="K12" s="33"/>
      <c r="L12" s="33"/>
      <c r="M12" s="92"/>
      <c r="N12" s="3"/>
      <c r="O12" s="238">
        <v>3</v>
      </c>
      <c r="P12" s="224">
        <v>13</v>
      </c>
      <c r="Q12" s="230">
        <f>AE12+AL12</f>
        <v>1523.79</v>
      </c>
      <c r="R12" s="231" t="s">
        <v>65</v>
      </c>
      <c r="S12" s="132" t="s">
        <v>37</v>
      </c>
      <c r="T12" s="246" t="s">
        <v>90</v>
      </c>
      <c r="U12" s="246" t="s">
        <v>87</v>
      </c>
      <c r="V12" s="228">
        <v>7</v>
      </c>
      <c r="W12" s="229">
        <v>3.75</v>
      </c>
      <c r="X12" s="16"/>
      <c r="Y12" s="219">
        <v>4</v>
      </c>
      <c r="Z12" s="16"/>
      <c r="AA12" s="68">
        <v>152</v>
      </c>
      <c r="AB12" s="68">
        <v>155.45</v>
      </c>
      <c r="AC12" s="15"/>
      <c r="AD12" s="15"/>
      <c r="AE12" s="217">
        <f>SUM(Z12:AD13)</f>
        <v>764.45</v>
      </c>
      <c r="AF12" s="226">
        <v>3</v>
      </c>
      <c r="AG12" s="16"/>
      <c r="AH12" s="14">
        <v>152</v>
      </c>
      <c r="AI12" s="14">
        <v>154</v>
      </c>
      <c r="AJ12" s="15"/>
      <c r="AK12" s="15"/>
      <c r="AL12" s="217">
        <f>SUM(AG12:AK13)</f>
        <v>759.34</v>
      </c>
      <c r="AM12" s="243">
        <v>3</v>
      </c>
    </row>
    <row r="13" spans="1:39" ht="18.75" customHeight="1">
      <c r="A13" s="3"/>
      <c r="B13" s="23">
        <v>10</v>
      </c>
      <c r="C13" s="25"/>
      <c r="D13" s="37"/>
      <c r="E13" s="33">
        <f t="shared" si="0"/>
        <v>0</v>
      </c>
      <c r="F13" s="34">
        <v>0</v>
      </c>
      <c r="G13" s="33"/>
      <c r="H13" s="33"/>
      <c r="I13" s="33"/>
      <c r="J13" s="33"/>
      <c r="K13" s="33"/>
      <c r="L13" s="33"/>
      <c r="M13" s="92"/>
      <c r="N13" s="3"/>
      <c r="O13" s="238"/>
      <c r="P13" s="224"/>
      <c r="Q13" s="230"/>
      <c r="R13" s="231"/>
      <c r="S13" s="132" t="s">
        <v>38</v>
      </c>
      <c r="T13" s="246"/>
      <c r="U13" s="250"/>
      <c r="V13" s="228"/>
      <c r="W13" s="229"/>
      <c r="X13" s="69">
        <v>6.908</v>
      </c>
      <c r="Y13" s="219"/>
      <c r="Z13" s="13">
        <v>153</v>
      </c>
      <c r="AA13" s="15"/>
      <c r="AB13" s="15"/>
      <c r="AC13" s="14">
        <v>152</v>
      </c>
      <c r="AD13" s="14">
        <v>152</v>
      </c>
      <c r="AE13" s="217"/>
      <c r="AF13" s="226"/>
      <c r="AG13" s="128">
        <v>153.34</v>
      </c>
      <c r="AH13" s="15"/>
      <c r="AI13" s="15"/>
      <c r="AJ13" s="14">
        <v>151</v>
      </c>
      <c r="AK13" s="14">
        <v>149</v>
      </c>
      <c r="AL13" s="217"/>
      <c r="AM13" s="244"/>
    </row>
    <row r="14" spans="1:39" ht="18.75" customHeight="1">
      <c r="A14" s="3"/>
      <c r="B14" s="23">
        <v>11</v>
      </c>
      <c r="C14" s="21"/>
      <c r="D14" s="38"/>
      <c r="E14" s="33">
        <f t="shared" si="0"/>
        <v>0</v>
      </c>
      <c r="F14" s="34">
        <v>0</v>
      </c>
      <c r="G14" s="33"/>
      <c r="H14" s="33"/>
      <c r="I14" s="33"/>
      <c r="J14" s="33"/>
      <c r="K14" s="33"/>
      <c r="L14" s="33"/>
      <c r="M14" s="92"/>
      <c r="N14" s="3"/>
      <c r="O14" s="238">
        <v>4</v>
      </c>
      <c r="P14" s="225">
        <v>10</v>
      </c>
      <c r="Q14" s="230">
        <f>AE14+AL14</f>
        <v>1504.17</v>
      </c>
      <c r="R14" s="231" t="s">
        <v>20</v>
      </c>
      <c r="S14" s="18" t="s">
        <v>47</v>
      </c>
      <c r="T14" s="246" t="s">
        <v>91</v>
      </c>
      <c r="U14" s="246" t="s">
        <v>71</v>
      </c>
      <c r="V14" s="228">
        <v>19</v>
      </c>
      <c r="W14" s="229">
        <v>2.75</v>
      </c>
      <c r="X14" s="86">
        <v>6.772</v>
      </c>
      <c r="Y14" s="226">
        <v>3</v>
      </c>
      <c r="Z14" s="128">
        <v>151.45</v>
      </c>
      <c r="AA14" s="15"/>
      <c r="AB14" s="14">
        <v>154</v>
      </c>
      <c r="AC14" s="14">
        <v>150</v>
      </c>
      <c r="AD14" s="15"/>
      <c r="AE14" s="217">
        <f>SUM(Z14:AD15)</f>
        <v>753.45</v>
      </c>
      <c r="AF14" s="218">
        <v>4</v>
      </c>
      <c r="AG14" s="13">
        <v>153</v>
      </c>
      <c r="AH14" s="15"/>
      <c r="AI14" s="14">
        <v>150</v>
      </c>
      <c r="AJ14" s="15"/>
      <c r="AK14" s="15"/>
      <c r="AL14" s="217">
        <f>SUM(AG14:AK15)</f>
        <v>750.72</v>
      </c>
      <c r="AM14" s="219">
        <v>7</v>
      </c>
    </row>
    <row r="15" spans="1:39" ht="18.75" customHeight="1">
      <c r="A15" s="3"/>
      <c r="B15" s="23">
        <v>12</v>
      </c>
      <c r="C15" s="25"/>
      <c r="D15" s="37"/>
      <c r="E15" s="33">
        <f t="shared" si="0"/>
        <v>0</v>
      </c>
      <c r="F15" s="34">
        <v>0</v>
      </c>
      <c r="G15" s="33"/>
      <c r="H15" s="33"/>
      <c r="I15" s="33"/>
      <c r="J15" s="33"/>
      <c r="K15" s="33"/>
      <c r="L15" s="33"/>
      <c r="M15" s="92"/>
      <c r="N15" s="3"/>
      <c r="O15" s="238"/>
      <c r="P15" s="225"/>
      <c r="Q15" s="230"/>
      <c r="R15" s="231"/>
      <c r="S15" s="18" t="s">
        <v>66</v>
      </c>
      <c r="T15" s="246"/>
      <c r="U15" s="246"/>
      <c r="V15" s="228"/>
      <c r="W15" s="229"/>
      <c r="X15" s="16"/>
      <c r="Y15" s="227"/>
      <c r="Z15" s="16"/>
      <c r="AA15" s="14">
        <v>151</v>
      </c>
      <c r="AB15" s="15"/>
      <c r="AC15" s="15"/>
      <c r="AD15" s="14">
        <v>147</v>
      </c>
      <c r="AE15" s="217"/>
      <c r="AF15" s="218"/>
      <c r="AG15" s="16"/>
      <c r="AH15" s="14">
        <v>153</v>
      </c>
      <c r="AI15" s="15"/>
      <c r="AJ15" s="14">
        <v>147</v>
      </c>
      <c r="AK15" s="68">
        <v>147.72</v>
      </c>
      <c r="AL15" s="217"/>
      <c r="AM15" s="219"/>
    </row>
    <row r="16" spans="1:39" ht="18.75" customHeight="1">
      <c r="A16" s="3"/>
      <c r="B16" s="23">
        <v>13</v>
      </c>
      <c r="C16" s="25"/>
      <c r="D16" s="37"/>
      <c r="E16" s="33">
        <f t="shared" si="0"/>
        <v>0</v>
      </c>
      <c r="F16" s="34">
        <v>0</v>
      </c>
      <c r="G16" s="33"/>
      <c r="H16" s="33"/>
      <c r="I16" s="33"/>
      <c r="J16" s="33"/>
      <c r="K16" s="33"/>
      <c r="L16" s="33"/>
      <c r="M16" s="92"/>
      <c r="N16" s="3"/>
      <c r="O16" s="238">
        <v>5</v>
      </c>
      <c r="P16" s="225">
        <v>8</v>
      </c>
      <c r="Q16" s="230">
        <f>AE16+AL16</f>
        <v>1481.37</v>
      </c>
      <c r="R16" s="231" t="s">
        <v>74</v>
      </c>
      <c r="S16" s="67" t="s">
        <v>17</v>
      </c>
      <c r="T16" s="246" t="s">
        <v>93</v>
      </c>
      <c r="U16" s="246" t="s">
        <v>71</v>
      </c>
      <c r="V16" s="228">
        <v>30</v>
      </c>
      <c r="W16" s="258">
        <v>3</v>
      </c>
      <c r="X16" s="140">
        <v>7.003</v>
      </c>
      <c r="Y16" s="218">
        <v>5</v>
      </c>
      <c r="Z16" s="16"/>
      <c r="AA16" s="57"/>
      <c r="AB16" s="57"/>
      <c r="AC16" s="68">
        <v>147</v>
      </c>
      <c r="AD16" s="14">
        <v>142</v>
      </c>
      <c r="AE16" s="217">
        <f>SUM(Z16:AD17)</f>
        <v>735.9</v>
      </c>
      <c r="AF16" s="218">
        <v>5</v>
      </c>
      <c r="AG16" s="16"/>
      <c r="AH16" s="15"/>
      <c r="AI16" s="15"/>
      <c r="AJ16" s="68">
        <v>149</v>
      </c>
      <c r="AK16" s="68">
        <v>146</v>
      </c>
      <c r="AL16" s="217">
        <f>SUM(AG16:AK17)</f>
        <v>745.47</v>
      </c>
      <c r="AM16" s="232">
        <v>6</v>
      </c>
    </row>
    <row r="17" spans="1:39" ht="18.75" customHeight="1" thickBot="1">
      <c r="A17" s="3"/>
      <c r="B17" s="23"/>
      <c r="C17" s="25"/>
      <c r="D17" s="38"/>
      <c r="E17" s="33">
        <f>SUM(G17:L17)</f>
        <v>0</v>
      </c>
      <c r="F17" s="34">
        <f>E17</f>
        <v>0</v>
      </c>
      <c r="G17" s="33"/>
      <c r="H17" s="33"/>
      <c r="I17" s="33"/>
      <c r="J17" s="33"/>
      <c r="K17" s="33"/>
      <c r="L17" s="33"/>
      <c r="M17" s="92"/>
      <c r="N17" s="3"/>
      <c r="O17" s="239"/>
      <c r="P17" s="245"/>
      <c r="Q17" s="240"/>
      <c r="R17" s="241"/>
      <c r="S17" s="135" t="s">
        <v>55</v>
      </c>
      <c r="T17" s="247"/>
      <c r="U17" s="247"/>
      <c r="V17" s="257"/>
      <c r="W17" s="259"/>
      <c r="X17" s="70"/>
      <c r="Y17" s="234"/>
      <c r="Z17" s="71">
        <v>147</v>
      </c>
      <c r="AA17" s="138">
        <v>149.9</v>
      </c>
      <c r="AB17" s="72">
        <v>150</v>
      </c>
      <c r="AC17" s="108"/>
      <c r="AD17" s="108"/>
      <c r="AE17" s="235"/>
      <c r="AF17" s="234"/>
      <c r="AG17" s="71">
        <v>151</v>
      </c>
      <c r="AH17" s="72">
        <v>151</v>
      </c>
      <c r="AI17" s="138">
        <v>148.47</v>
      </c>
      <c r="AJ17" s="108"/>
      <c r="AK17" s="108"/>
      <c r="AL17" s="235"/>
      <c r="AM17" s="233"/>
    </row>
    <row r="18" spans="1:39" ht="18.75" customHeight="1">
      <c r="A18" s="3"/>
      <c r="B18" s="20"/>
      <c r="C18" s="21"/>
      <c r="D18" s="22" t="s">
        <v>23</v>
      </c>
      <c r="E18" s="19">
        <f>SUM(E4:E17)</f>
        <v>67</v>
      </c>
      <c r="F18" s="23"/>
      <c r="G18" s="23"/>
      <c r="H18" s="23"/>
      <c r="I18" s="24" t="s">
        <v>24</v>
      </c>
      <c r="J18" s="25" t="s">
        <v>25</v>
      </c>
      <c r="K18" s="20" t="s">
        <v>26</v>
      </c>
      <c r="L18" s="21" t="s">
        <v>27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6.5" customHeight="1">
      <c r="A19" s="3"/>
      <c r="B19" s="3"/>
      <c r="C19" s="26"/>
      <c r="D19" s="26"/>
      <c r="E19" s="2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73"/>
      <c r="AB19" s="73"/>
      <c r="AC19" s="73"/>
      <c r="AD19" s="73"/>
      <c r="AE19" s="73"/>
      <c r="AF19" s="74"/>
      <c r="AG19" s="74"/>
      <c r="AH19" s="74"/>
      <c r="AI19" s="74"/>
      <c r="AJ19" s="74"/>
      <c r="AK19" s="74"/>
      <c r="AL19" s="2"/>
      <c r="AM19" s="2"/>
    </row>
    <row r="20" spans="1:39" ht="19.5" customHeight="1">
      <c r="A20" s="3"/>
      <c r="B20" s="252" t="s">
        <v>86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3"/>
      <c r="N20" s="3"/>
      <c r="O20" s="3"/>
      <c r="P20" s="3"/>
      <c r="Q20" s="75" t="s">
        <v>12</v>
      </c>
      <c r="R20" s="59"/>
      <c r="S20" s="59"/>
      <c r="T20" s="3"/>
      <c r="U20" s="85" t="s">
        <v>22</v>
      </c>
      <c r="V20" s="76"/>
      <c r="W20" s="76"/>
      <c r="X20" s="76"/>
      <c r="Y20" s="3"/>
      <c r="Z20" s="2"/>
      <c r="AA20" s="73"/>
      <c r="AB20" s="73"/>
      <c r="AC20" s="73"/>
      <c r="AD20" s="73"/>
      <c r="AE20" s="73"/>
      <c r="AF20" s="77"/>
      <c r="AG20" s="77"/>
      <c r="AH20" s="77"/>
      <c r="AI20" s="77"/>
      <c r="AJ20" s="77"/>
      <c r="AK20" s="77"/>
      <c r="AL20" s="2"/>
      <c r="AM20" s="2"/>
    </row>
    <row r="21" spans="1:39" ht="19.5" customHeight="1">
      <c r="A21" s="3"/>
      <c r="B21" s="253" t="s">
        <v>1</v>
      </c>
      <c r="C21" s="253"/>
      <c r="D21" s="254" t="s">
        <v>7</v>
      </c>
      <c r="E21" s="255" t="s">
        <v>28</v>
      </c>
      <c r="F21" s="256" t="s">
        <v>29</v>
      </c>
      <c r="G21" s="255" t="s">
        <v>30</v>
      </c>
      <c r="H21" s="255"/>
      <c r="I21" s="255"/>
      <c r="J21" s="255"/>
      <c r="K21" s="255"/>
      <c r="L21" s="255"/>
      <c r="M21" s="3"/>
      <c r="N21" s="3"/>
      <c r="O21" s="3"/>
      <c r="P21" s="3"/>
      <c r="Q21" s="78" t="s">
        <v>19</v>
      </c>
      <c r="R21" s="60"/>
      <c r="S21" s="60"/>
      <c r="T21" s="3"/>
      <c r="U21" s="61" t="s">
        <v>14</v>
      </c>
      <c r="V21" s="76"/>
      <c r="W21" s="76"/>
      <c r="X21" s="76"/>
      <c r="Y21" s="3"/>
      <c r="Z21" s="2"/>
      <c r="AA21" s="73"/>
      <c r="AB21" s="73"/>
      <c r="AC21" s="73"/>
      <c r="AD21" s="73"/>
      <c r="AE21" s="73"/>
      <c r="AF21" s="77"/>
      <c r="AG21" s="77"/>
      <c r="AH21" s="77"/>
      <c r="AI21" s="77"/>
      <c r="AJ21" s="77"/>
      <c r="AK21" s="77"/>
      <c r="AL21" s="2"/>
      <c r="AM21" s="2"/>
    </row>
    <row r="22" spans="1:39" ht="17.25" customHeight="1">
      <c r="A22" s="3"/>
      <c r="B22" s="253"/>
      <c r="C22" s="253"/>
      <c r="D22" s="254"/>
      <c r="E22" s="255"/>
      <c r="F22" s="256"/>
      <c r="G22" s="139" t="s">
        <v>6</v>
      </c>
      <c r="H22" s="131" t="s">
        <v>62</v>
      </c>
      <c r="I22" s="28" t="s">
        <v>32</v>
      </c>
      <c r="J22" s="27" t="s">
        <v>31</v>
      </c>
      <c r="K22" s="137" t="s">
        <v>73</v>
      </c>
      <c r="L22" s="29" t="s">
        <v>20</v>
      </c>
      <c r="M22" s="3"/>
      <c r="N22" s="3"/>
      <c r="O22" s="3"/>
      <c r="P22" s="3"/>
      <c r="Q22" s="78" t="s">
        <v>33</v>
      </c>
      <c r="R22" s="60"/>
      <c r="S22" s="60"/>
      <c r="T22" s="3"/>
      <c r="U22" s="61" t="s">
        <v>51</v>
      </c>
      <c r="V22" s="76"/>
      <c r="W22" s="76"/>
      <c r="X22" s="76"/>
      <c r="Y22" s="3"/>
      <c r="Z22" s="2"/>
      <c r="AA22" s="73"/>
      <c r="AB22" s="73"/>
      <c r="AC22" s="73"/>
      <c r="AD22" s="73"/>
      <c r="AE22" s="73"/>
      <c r="AF22" s="77"/>
      <c r="AG22" s="77"/>
      <c r="AH22" s="77"/>
      <c r="AI22" s="77"/>
      <c r="AJ22" s="77"/>
      <c r="AK22" s="77"/>
      <c r="AL22" s="2"/>
      <c r="AM22" s="2"/>
    </row>
    <row r="23" spans="1:39" ht="17.25" customHeight="1">
      <c r="A23" s="3"/>
      <c r="B23" s="253"/>
      <c r="C23" s="253"/>
      <c r="D23" s="254"/>
      <c r="E23" s="255"/>
      <c r="F23" s="256"/>
      <c r="G23" s="30" t="s">
        <v>83</v>
      </c>
      <c r="H23" s="30" t="s">
        <v>82</v>
      </c>
      <c r="I23" s="30" t="s">
        <v>75</v>
      </c>
      <c r="J23" s="30" t="s">
        <v>76</v>
      </c>
      <c r="K23" s="30" t="s">
        <v>77</v>
      </c>
      <c r="L23" s="30" t="s">
        <v>78</v>
      </c>
      <c r="M23" s="3"/>
      <c r="N23" s="3"/>
      <c r="O23" s="3"/>
      <c r="P23" s="3"/>
      <c r="Q23" s="78" t="s">
        <v>38</v>
      </c>
      <c r="R23" s="60"/>
      <c r="S23" s="60"/>
      <c r="T23" s="3"/>
      <c r="U23" s="61" t="s">
        <v>92</v>
      </c>
      <c r="V23" s="76"/>
      <c r="W23" s="76"/>
      <c r="X23" s="76"/>
      <c r="Y23" s="3"/>
      <c r="Z23" s="2"/>
      <c r="AA23" s="73"/>
      <c r="AB23" s="73"/>
      <c r="AC23" s="73"/>
      <c r="AD23" s="73"/>
      <c r="AE23" s="73"/>
      <c r="AF23" s="77"/>
      <c r="AG23" s="77"/>
      <c r="AH23" s="77"/>
      <c r="AI23" s="77"/>
      <c r="AJ23" s="77"/>
      <c r="AK23" s="77"/>
      <c r="AL23" s="2"/>
      <c r="AM23" s="2"/>
    </row>
    <row r="24" spans="1:39" ht="18" customHeight="1">
      <c r="A24" s="3"/>
      <c r="B24" s="31">
        <v>1</v>
      </c>
      <c r="C24" s="25" t="s">
        <v>25</v>
      </c>
      <c r="D24" s="32" t="s">
        <v>33</v>
      </c>
      <c r="E24" s="33">
        <f aca="true" t="shared" si="1" ref="E24:E47">SUM(G24:L24)</f>
        <v>20</v>
      </c>
      <c r="F24" s="34"/>
      <c r="G24" s="122">
        <v>20</v>
      </c>
      <c r="H24" s="136"/>
      <c r="I24" s="136"/>
      <c r="J24" s="136"/>
      <c r="K24" s="136"/>
      <c r="L24" s="3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  <c r="AA24" s="73"/>
      <c r="AB24" s="73"/>
      <c r="AC24" s="73"/>
      <c r="AD24" s="73"/>
      <c r="AE24" s="73"/>
      <c r="AF24" s="77"/>
      <c r="AG24" s="77"/>
      <c r="AH24" s="77"/>
      <c r="AI24" s="77"/>
      <c r="AJ24" s="77"/>
      <c r="AK24" s="77"/>
      <c r="AL24" s="2"/>
      <c r="AM24" s="39"/>
    </row>
    <row r="25" spans="1:14" ht="18" customHeight="1">
      <c r="A25" s="3"/>
      <c r="B25" s="31">
        <v>1</v>
      </c>
      <c r="C25" s="25" t="s">
        <v>25</v>
      </c>
      <c r="D25" s="32" t="s">
        <v>80</v>
      </c>
      <c r="E25" s="33">
        <f>SUM(G25:L25)</f>
        <v>20</v>
      </c>
      <c r="F25" s="34"/>
      <c r="G25" s="122">
        <v>20</v>
      </c>
      <c r="H25" s="136"/>
      <c r="I25" s="136"/>
      <c r="J25" s="136"/>
      <c r="K25" s="136"/>
      <c r="L25" s="33"/>
      <c r="M25" s="3"/>
      <c r="N25" s="3"/>
    </row>
    <row r="26" spans="1:26" ht="18" customHeight="1">
      <c r="A26" s="3"/>
      <c r="B26" s="31">
        <v>2</v>
      </c>
      <c r="C26" s="25" t="s">
        <v>25</v>
      </c>
      <c r="D26" s="32" t="s">
        <v>3</v>
      </c>
      <c r="E26" s="33">
        <f t="shared" si="1"/>
        <v>16</v>
      </c>
      <c r="F26" s="34"/>
      <c r="G26" s="123">
        <v>16</v>
      </c>
      <c r="H26" s="129"/>
      <c r="I26" s="129"/>
      <c r="J26" s="33"/>
      <c r="K26" s="33"/>
      <c r="L26" s="33"/>
      <c r="M26" s="3"/>
      <c r="N26" s="3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8" customHeight="1">
      <c r="A27" s="3"/>
      <c r="B27" s="31">
        <v>2</v>
      </c>
      <c r="C27" s="25" t="s">
        <v>25</v>
      </c>
      <c r="D27" s="32" t="s">
        <v>41</v>
      </c>
      <c r="E27" s="33">
        <f t="shared" si="1"/>
        <v>16</v>
      </c>
      <c r="F27" s="34"/>
      <c r="G27" s="123">
        <v>16</v>
      </c>
      <c r="H27" s="129"/>
      <c r="I27" s="129"/>
      <c r="J27" s="33"/>
      <c r="K27" s="33"/>
      <c r="L27" s="33"/>
      <c r="M27" s="3"/>
      <c r="N27" s="3"/>
      <c r="O27" s="77"/>
      <c r="P27" s="77"/>
      <c r="Q27" s="77"/>
      <c r="R27" s="77"/>
      <c r="S27" s="89"/>
      <c r="T27" s="77"/>
      <c r="U27" s="77"/>
      <c r="V27" s="77"/>
      <c r="W27" s="77"/>
      <c r="X27" s="87"/>
      <c r="Y27" s="77"/>
      <c r="Z27" s="77"/>
    </row>
    <row r="28" spans="1:39" ht="18" customHeight="1">
      <c r="A28" s="3"/>
      <c r="B28" s="31">
        <v>3</v>
      </c>
      <c r="C28" s="25" t="s">
        <v>25</v>
      </c>
      <c r="D28" s="32" t="s">
        <v>81</v>
      </c>
      <c r="E28" s="33">
        <f t="shared" si="1"/>
        <v>16</v>
      </c>
      <c r="F28" s="34"/>
      <c r="G28" s="123">
        <v>16</v>
      </c>
      <c r="H28" s="33"/>
      <c r="I28" s="33"/>
      <c r="J28" s="33"/>
      <c r="K28" s="33"/>
      <c r="L28" s="33"/>
      <c r="M28" s="3"/>
      <c r="N28" s="3"/>
      <c r="O28" s="77"/>
      <c r="P28" s="77"/>
      <c r="Q28" s="77"/>
      <c r="R28" s="77"/>
      <c r="S28" s="89"/>
      <c r="T28" s="77"/>
      <c r="U28" s="77"/>
      <c r="V28" s="77"/>
      <c r="W28" s="77"/>
      <c r="X28" s="81"/>
      <c r="Y28" s="77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</row>
    <row r="29" spans="1:37" ht="18" customHeight="1">
      <c r="A29" s="36"/>
      <c r="B29" s="31">
        <v>3</v>
      </c>
      <c r="C29" s="25" t="s">
        <v>25</v>
      </c>
      <c r="D29" s="32" t="s">
        <v>37</v>
      </c>
      <c r="E29" s="33">
        <f t="shared" si="1"/>
        <v>13</v>
      </c>
      <c r="F29" s="34"/>
      <c r="G29" s="35">
        <v>13</v>
      </c>
      <c r="H29" s="33"/>
      <c r="I29" s="33"/>
      <c r="J29" s="33"/>
      <c r="K29" s="33"/>
      <c r="L29" s="33"/>
      <c r="M29" s="3"/>
      <c r="N29" s="3"/>
      <c r="O29" s="77"/>
      <c r="P29" s="77"/>
      <c r="Q29" s="45"/>
      <c r="R29" s="90"/>
      <c r="S29" s="53"/>
      <c r="T29" s="54"/>
      <c r="U29" s="53"/>
      <c r="V29" s="53"/>
      <c r="W29" s="53"/>
      <c r="X29" s="53"/>
      <c r="Y29" s="53"/>
      <c r="Z29" s="80"/>
      <c r="AA29" s="81"/>
      <c r="AB29" s="81"/>
      <c r="AC29" s="81"/>
      <c r="AD29" s="81"/>
      <c r="AG29" s="81"/>
      <c r="AH29" s="81"/>
      <c r="AI29" s="81"/>
      <c r="AJ29" s="82"/>
      <c r="AK29" s="81"/>
    </row>
    <row r="30" spans="1:39" ht="18" customHeight="1">
      <c r="A30" s="36"/>
      <c r="B30" s="31">
        <v>4</v>
      </c>
      <c r="C30" s="25" t="s">
        <v>25</v>
      </c>
      <c r="D30" s="32" t="s">
        <v>38</v>
      </c>
      <c r="E30" s="33">
        <f t="shared" si="1"/>
        <v>13</v>
      </c>
      <c r="F30" s="34"/>
      <c r="G30" s="35">
        <v>13</v>
      </c>
      <c r="H30" s="33"/>
      <c r="I30" s="33"/>
      <c r="J30" s="33"/>
      <c r="K30" s="33"/>
      <c r="L30" s="33"/>
      <c r="M30" s="3"/>
      <c r="N30" s="3"/>
      <c r="O30" s="77"/>
      <c r="P30" s="77"/>
      <c r="Q30" s="45"/>
      <c r="R30" s="90"/>
      <c r="S30" s="53"/>
      <c r="T30" s="54"/>
      <c r="U30" s="53"/>
      <c r="V30" s="53"/>
      <c r="W30" s="53"/>
      <c r="X30" s="53"/>
      <c r="Y30" s="53"/>
      <c r="Z30" s="80"/>
      <c r="AA30" s="81"/>
      <c r="AB30" s="81"/>
      <c r="AC30" s="81"/>
      <c r="AD30" s="82"/>
      <c r="AE30" s="77"/>
      <c r="AF30" s="77"/>
      <c r="AG30" s="81"/>
      <c r="AH30" s="81"/>
      <c r="AI30" s="81"/>
      <c r="AJ30" s="81"/>
      <c r="AK30" s="81"/>
      <c r="AL30" s="77"/>
      <c r="AM30" s="77"/>
    </row>
    <row r="31" spans="1:37" ht="18" customHeight="1">
      <c r="A31" s="36"/>
      <c r="B31" s="31">
        <v>4</v>
      </c>
      <c r="C31" s="25" t="s">
        <v>25</v>
      </c>
      <c r="D31" s="32" t="s">
        <v>47</v>
      </c>
      <c r="E31" s="33">
        <f t="shared" si="1"/>
        <v>10</v>
      </c>
      <c r="F31" s="34"/>
      <c r="G31" s="33">
        <v>10</v>
      </c>
      <c r="H31" s="33"/>
      <c r="I31" s="33"/>
      <c r="J31" s="33"/>
      <c r="K31" s="33"/>
      <c r="L31" s="33"/>
      <c r="M31" s="3"/>
      <c r="N31" s="3"/>
      <c r="O31" s="77"/>
      <c r="P31" s="77"/>
      <c r="Q31" s="42"/>
      <c r="R31" s="90"/>
      <c r="S31" s="53"/>
      <c r="T31" s="54"/>
      <c r="U31" s="53"/>
      <c r="V31" s="53"/>
      <c r="W31" s="53"/>
      <c r="X31" s="53"/>
      <c r="Y31" s="77"/>
      <c r="Z31" s="80"/>
      <c r="AA31" s="81"/>
      <c r="AB31" s="81"/>
      <c r="AC31" s="82"/>
      <c r="AD31" s="81"/>
      <c r="AG31" s="81"/>
      <c r="AH31" s="81"/>
      <c r="AI31" s="81"/>
      <c r="AJ31" s="81"/>
      <c r="AK31" s="81"/>
    </row>
    <row r="32" spans="1:39" ht="18" customHeight="1">
      <c r="A32" s="36"/>
      <c r="B32" s="23">
        <v>5</v>
      </c>
      <c r="C32" s="25" t="s">
        <v>25</v>
      </c>
      <c r="D32" s="32" t="s">
        <v>66</v>
      </c>
      <c r="E32" s="33">
        <f>SUM(G32:L32)</f>
        <v>10</v>
      </c>
      <c r="F32" s="34"/>
      <c r="G32" s="33">
        <v>10</v>
      </c>
      <c r="H32" s="33"/>
      <c r="I32" s="33"/>
      <c r="J32" s="33"/>
      <c r="K32" s="129"/>
      <c r="L32" s="33"/>
      <c r="M32" s="3"/>
      <c r="N32" s="3"/>
      <c r="O32" s="77"/>
      <c r="P32" s="77"/>
      <c r="Q32" s="42"/>
      <c r="R32" s="90"/>
      <c r="S32" s="53"/>
      <c r="T32" s="54"/>
      <c r="U32" s="53"/>
      <c r="V32" s="53"/>
      <c r="W32" s="80"/>
      <c r="X32" s="53"/>
      <c r="Y32" s="53"/>
      <c r="Z32" s="80"/>
      <c r="AA32" s="81"/>
      <c r="AB32" s="81"/>
      <c r="AC32" s="81"/>
      <c r="AD32" s="81"/>
      <c r="AE32" s="77"/>
      <c r="AF32" s="77"/>
      <c r="AG32" s="81"/>
      <c r="AH32" s="82"/>
      <c r="AI32" s="81"/>
      <c r="AJ32" s="81"/>
      <c r="AK32" s="81"/>
      <c r="AL32" s="77"/>
      <c r="AM32" s="77"/>
    </row>
    <row r="33" spans="1:37" ht="18" customHeight="1">
      <c r="A33" s="36"/>
      <c r="B33" s="23">
        <v>5</v>
      </c>
      <c r="C33" s="25" t="s">
        <v>25</v>
      </c>
      <c r="D33" s="32" t="s">
        <v>17</v>
      </c>
      <c r="E33" s="33">
        <f>SUM(G33:L33)</f>
        <v>8</v>
      </c>
      <c r="F33" s="34"/>
      <c r="G33" s="33">
        <v>8</v>
      </c>
      <c r="H33" s="33"/>
      <c r="I33" s="33"/>
      <c r="J33" s="33"/>
      <c r="K33" s="129"/>
      <c r="L33" s="33"/>
      <c r="M33" s="3"/>
      <c r="N33" s="3"/>
      <c r="O33" s="77"/>
      <c r="P33" s="77"/>
      <c r="Q33" s="45"/>
      <c r="R33" s="90"/>
      <c r="S33" s="53"/>
      <c r="T33" s="54"/>
      <c r="U33" s="53"/>
      <c r="V33" s="53"/>
      <c r="W33" s="53"/>
      <c r="X33" s="53"/>
      <c r="Y33" s="77"/>
      <c r="Z33" s="80"/>
      <c r="AA33" s="82"/>
      <c r="AB33" s="81"/>
      <c r="AC33" s="81"/>
      <c r="AD33" s="81"/>
      <c r="AG33" s="81"/>
      <c r="AH33" s="81"/>
      <c r="AI33" s="81"/>
      <c r="AJ33" s="81"/>
      <c r="AK33" s="81"/>
    </row>
    <row r="34" spans="1:40" ht="18" customHeight="1">
      <c r="A34" s="36"/>
      <c r="B34" s="31">
        <v>6</v>
      </c>
      <c r="C34" s="25" t="s">
        <v>25</v>
      </c>
      <c r="D34" s="32" t="s">
        <v>55</v>
      </c>
      <c r="E34" s="33">
        <f t="shared" si="1"/>
        <v>8</v>
      </c>
      <c r="F34" s="34"/>
      <c r="G34" s="33">
        <v>8</v>
      </c>
      <c r="H34" s="33"/>
      <c r="I34" s="33"/>
      <c r="J34" s="33"/>
      <c r="K34" s="33"/>
      <c r="L34" s="33"/>
      <c r="M34" s="3"/>
      <c r="N34" s="3"/>
      <c r="O34" s="77"/>
      <c r="P34" s="77"/>
      <c r="Q34" s="45"/>
      <c r="R34" s="44"/>
      <c r="S34" s="53"/>
      <c r="T34" s="54"/>
      <c r="U34" s="53"/>
      <c r="V34" s="53"/>
      <c r="W34" s="53"/>
      <c r="X34" s="53"/>
      <c r="Y34" s="77"/>
      <c r="Z34" s="80"/>
      <c r="AA34" s="81"/>
      <c r="AB34" s="81"/>
      <c r="AC34" s="81"/>
      <c r="AD34" s="81"/>
      <c r="AE34" s="77"/>
      <c r="AF34" s="77"/>
      <c r="AG34" s="81"/>
      <c r="AH34" s="81"/>
      <c r="AI34" s="81"/>
      <c r="AJ34" s="81"/>
      <c r="AK34" s="81"/>
      <c r="AL34" s="77"/>
      <c r="AM34" s="77"/>
      <c r="AN34" s="77"/>
    </row>
    <row r="35" spans="1:40" ht="18" customHeight="1">
      <c r="A35" s="36"/>
      <c r="B35" s="31">
        <v>6</v>
      </c>
      <c r="C35" s="25" t="s">
        <v>25</v>
      </c>
      <c r="D35" s="32"/>
      <c r="E35" s="33">
        <f t="shared" si="1"/>
        <v>0</v>
      </c>
      <c r="F35" s="34"/>
      <c r="G35" s="33"/>
      <c r="H35" s="33"/>
      <c r="I35" s="33"/>
      <c r="J35" s="33"/>
      <c r="K35" s="33"/>
      <c r="L35" s="33"/>
      <c r="M35" s="3"/>
      <c r="N35" s="3"/>
      <c r="O35" s="77"/>
      <c r="P35" s="77"/>
      <c r="Q35" s="46"/>
      <c r="R35" s="44"/>
      <c r="S35" s="53"/>
      <c r="T35" s="54"/>
      <c r="U35" s="53"/>
      <c r="V35" s="53"/>
      <c r="W35" s="53"/>
      <c r="X35" s="53"/>
      <c r="Y35" s="53"/>
      <c r="Z35" s="80"/>
      <c r="AA35" s="81"/>
      <c r="AB35" s="81"/>
      <c r="AC35" s="81"/>
      <c r="AD35" s="82"/>
      <c r="AG35" s="81"/>
      <c r="AH35" s="81"/>
      <c r="AI35" s="81"/>
      <c r="AJ35" s="81"/>
      <c r="AK35" s="81"/>
      <c r="AN35" s="77"/>
    </row>
    <row r="36" spans="1:40" ht="18" customHeight="1">
      <c r="A36" s="36"/>
      <c r="B36" s="31">
        <v>7</v>
      </c>
      <c r="C36" s="25" t="s">
        <v>25</v>
      </c>
      <c r="D36" s="32"/>
      <c r="E36" s="33">
        <f t="shared" si="1"/>
        <v>0</v>
      </c>
      <c r="F36" s="34"/>
      <c r="G36" s="33"/>
      <c r="H36" s="33"/>
      <c r="I36" s="33"/>
      <c r="J36" s="129"/>
      <c r="K36" s="33"/>
      <c r="L36" s="33"/>
      <c r="M36" s="3"/>
      <c r="N36" s="3"/>
      <c r="O36" s="77"/>
      <c r="P36" s="77"/>
      <c r="Q36" s="46"/>
      <c r="R36" s="44"/>
      <c r="S36" s="53"/>
      <c r="T36" s="54"/>
      <c r="U36" s="53"/>
      <c r="V36" s="53"/>
      <c r="W36" s="53"/>
      <c r="X36" s="53"/>
      <c r="Y36" s="53"/>
      <c r="Z36" s="80"/>
      <c r="AA36" s="81"/>
      <c r="AB36" s="81"/>
      <c r="AC36" s="81"/>
      <c r="AD36" s="81"/>
      <c r="AE36" s="77"/>
      <c r="AF36" s="77"/>
      <c r="AG36" s="81"/>
      <c r="AH36" s="81"/>
      <c r="AI36" s="81"/>
      <c r="AJ36" s="81"/>
      <c r="AK36" s="82"/>
      <c r="AL36" s="77"/>
      <c r="AM36" s="77"/>
      <c r="AN36" s="77"/>
    </row>
    <row r="37" spans="1:40" ht="18" customHeight="1">
      <c r="A37" s="36"/>
      <c r="B37" s="31">
        <v>7</v>
      </c>
      <c r="C37" s="25" t="s">
        <v>25</v>
      </c>
      <c r="D37" s="32"/>
      <c r="E37" s="33">
        <f t="shared" si="1"/>
        <v>0</v>
      </c>
      <c r="F37" s="34"/>
      <c r="G37" s="33"/>
      <c r="H37" s="33"/>
      <c r="I37" s="33"/>
      <c r="J37" s="129"/>
      <c r="K37" s="33"/>
      <c r="L37" s="33"/>
      <c r="M37" s="3"/>
      <c r="N37" s="3"/>
      <c r="O37" s="77"/>
      <c r="P37" s="77"/>
      <c r="Q37" s="41"/>
      <c r="R37" s="90"/>
      <c r="S37" s="53"/>
      <c r="T37" s="54"/>
      <c r="U37" s="53"/>
      <c r="V37" s="53"/>
      <c r="W37" s="53"/>
      <c r="X37" s="53"/>
      <c r="Y37" s="53"/>
      <c r="Z37" s="80"/>
      <c r="AA37" s="81"/>
      <c r="AB37" s="81"/>
      <c r="AC37" s="81"/>
      <c r="AD37" s="82"/>
      <c r="AG37" s="81"/>
      <c r="AH37" s="81"/>
      <c r="AI37" s="81"/>
      <c r="AJ37" s="81"/>
      <c r="AK37" s="81"/>
      <c r="AN37" s="77"/>
    </row>
    <row r="38" spans="1:40" ht="18" customHeight="1">
      <c r="A38" s="36"/>
      <c r="B38" s="31"/>
      <c r="C38" s="25"/>
      <c r="D38" s="32"/>
      <c r="E38" s="33">
        <f t="shared" si="1"/>
        <v>0</v>
      </c>
      <c r="F38" s="34"/>
      <c r="G38" s="33"/>
      <c r="H38" s="33"/>
      <c r="I38" s="33"/>
      <c r="J38" s="33"/>
      <c r="K38" s="33"/>
      <c r="L38" s="33"/>
      <c r="M38" s="3"/>
      <c r="N38" s="3"/>
      <c r="O38" s="77"/>
      <c r="P38" s="77"/>
      <c r="Q38" s="41"/>
      <c r="R38" s="90"/>
      <c r="S38" s="53"/>
      <c r="T38" s="54"/>
      <c r="U38" s="53"/>
      <c r="V38" s="53"/>
      <c r="W38" s="53"/>
      <c r="X38" s="53"/>
      <c r="Y38" s="53"/>
      <c r="Z38" s="80"/>
      <c r="AA38" s="81"/>
      <c r="AB38" s="81"/>
      <c r="AC38" s="81"/>
      <c r="AD38" s="81"/>
      <c r="AE38" s="77"/>
      <c r="AF38" s="77"/>
      <c r="AG38" s="82"/>
      <c r="AH38" s="81"/>
      <c r="AI38" s="81"/>
      <c r="AJ38" s="81"/>
      <c r="AK38" s="81"/>
      <c r="AL38" s="77"/>
      <c r="AM38" s="77"/>
      <c r="AN38" s="77"/>
    </row>
    <row r="39" spans="1:40" ht="18" customHeight="1">
      <c r="A39" s="36"/>
      <c r="B39" s="31"/>
      <c r="C39" s="25"/>
      <c r="D39" s="32"/>
      <c r="E39" s="33">
        <f t="shared" si="1"/>
        <v>0</v>
      </c>
      <c r="F39" s="34"/>
      <c r="G39" s="33"/>
      <c r="H39" s="33"/>
      <c r="I39" s="33"/>
      <c r="J39" s="33"/>
      <c r="K39" s="33"/>
      <c r="L39" s="33"/>
      <c r="M39" s="3"/>
      <c r="N39" s="3"/>
      <c r="O39" s="77"/>
      <c r="P39" s="77"/>
      <c r="Q39" s="42"/>
      <c r="R39" s="90"/>
      <c r="S39" s="53"/>
      <c r="T39" s="54"/>
      <c r="U39" s="53"/>
      <c r="V39" s="53"/>
      <c r="W39" s="53"/>
      <c r="X39" s="53"/>
      <c r="Y39" s="53"/>
      <c r="Z39" s="81"/>
      <c r="AA39" s="81"/>
      <c r="AB39" s="81"/>
      <c r="AC39" s="81"/>
      <c r="AD39" s="81"/>
      <c r="AG39" s="81"/>
      <c r="AH39" s="81"/>
      <c r="AI39" s="81"/>
      <c r="AJ39" s="81"/>
      <c r="AK39" s="81"/>
      <c r="AN39" s="77"/>
    </row>
    <row r="40" spans="1:40" ht="18" customHeight="1">
      <c r="A40" s="36"/>
      <c r="B40" s="31"/>
      <c r="C40" s="25"/>
      <c r="D40" s="32"/>
      <c r="E40" s="33">
        <f t="shared" si="1"/>
        <v>0</v>
      </c>
      <c r="F40" s="34"/>
      <c r="G40" s="33"/>
      <c r="H40" s="33"/>
      <c r="I40" s="33"/>
      <c r="J40" s="33"/>
      <c r="K40" s="33"/>
      <c r="L40" s="33"/>
      <c r="M40" s="3"/>
      <c r="N40" s="3"/>
      <c r="O40" s="77"/>
      <c r="P40" s="77"/>
      <c r="Q40" s="42"/>
      <c r="R40" s="90"/>
      <c r="S40" s="53"/>
      <c r="T40" s="54"/>
      <c r="U40" s="53"/>
      <c r="V40" s="53"/>
      <c r="W40" s="53"/>
      <c r="X40" s="53"/>
      <c r="Y40" s="53"/>
      <c r="Z40" s="81"/>
      <c r="AA40" s="81"/>
      <c r="AB40" s="81"/>
      <c r="AC40" s="81"/>
      <c r="AD40" s="81"/>
      <c r="AE40" s="77"/>
      <c r="AF40" s="77"/>
      <c r="AG40" s="81"/>
      <c r="AH40" s="81"/>
      <c r="AI40" s="81"/>
      <c r="AJ40" s="81"/>
      <c r="AK40" s="82"/>
      <c r="AL40" s="77"/>
      <c r="AM40" s="77"/>
      <c r="AN40" s="77"/>
    </row>
    <row r="41" spans="1:40" ht="18" customHeight="1">
      <c r="A41" s="36"/>
      <c r="B41" s="31"/>
      <c r="C41" s="25"/>
      <c r="D41" s="32"/>
      <c r="E41" s="33">
        <f t="shared" si="1"/>
        <v>0</v>
      </c>
      <c r="F41" s="34"/>
      <c r="G41" s="33"/>
      <c r="H41" s="33"/>
      <c r="I41" s="33"/>
      <c r="J41" s="33"/>
      <c r="K41" s="33"/>
      <c r="L41" s="33"/>
      <c r="M41" s="3"/>
      <c r="N41" s="3"/>
      <c r="O41" s="77"/>
      <c r="P41" s="77"/>
      <c r="Q41" s="45"/>
      <c r="R41" s="90"/>
      <c r="S41" s="53"/>
      <c r="T41" s="54"/>
      <c r="U41" s="53"/>
      <c r="V41" s="53"/>
      <c r="W41" s="53"/>
      <c r="X41" s="53"/>
      <c r="Y41" s="53"/>
      <c r="Z41" s="81"/>
      <c r="AA41" s="81"/>
      <c r="AB41" s="82"/>
      <c r="AC41" s="81"/>
      <c r="AD41" s="81"/>
      <c r="AG41" s="81"/>
      <c r="AH41" s="81"/>
      <c r="AI41" s="82"/>
      <c r="AJ41" s="81"/>
      <c r="AK41" s="81"/>
      <c r="AN41" s="77"/>
    </row>
    <row r="42" spans="1:40" ht="18" customHeight="1">
      <c r="A42" s="36"/>
      <c r="B42" s="23"/>
      <c r="C42" s="21"/>
      <c r="D42" s="32"/>
      <c r="E42" s="33">
        <f t="shared" si="1"/>
        <v>0</v>
      </c>
      <c r="F42" s="34"/>
      <c r="G42" s="33"/>
      <c r="H42" s="33"/>
      <c r="I42" s="33"/>
      <c r="J42" s="33"/>
      <c r="K42" s="33"/>
      <c r="L42" s="33"/>
      <c r="M42" s="3"/>
      <c r="N42" s="3"/>
      <c r="O42" s="77"/>
      <c r="P42" s="77"/>
      <c r="Q42" s="45"/>
      <c r="R42" s="90"/>
      <c r="S42" s="53"/>
      <c r="T42" s="54"/>
      <c r="U42" s="53"/>
      <c r="V42" s="53"/>
      <c r="W42" s="53"/>
      <c r="X42" s="53"/>
      <c r="Y42" s="53"/>
      <c r="Z42" s="81"/>
      <c r="AA42" s="81"/>
      <c r="AB42" s="81"/>
      <c r="AC42" s="81"/>
      <c r="AD42" s="81"/>
      <c r="AE42" s="77"/>
      <c r="AF42" s="77"/>
      <c r="AG42" s="81"/>
      <c r="AH42" s="81"/>
      <c r="AI42" s="81"/>
      <c r="AJ42" s="81"/>
      <c r="AK42" s="81"/>
      <c r="AL42" s="77"/>
      <c r="AM42" s="77"/>
      <c r="AN42" s="77"/>
    </row>
    <row r="43" spans="1:40" ht="18" customHeight="1">
      <c r="A43" s="36"/>
      <c r="B43" s="23"/>
      <c r="C43" s="21"/>
      <c r="D43" s="32"/>
      <c r="E43" s="33">
        <f t="shared" si="1"/>
        <v>0</v>
      </c>
      <c r="F43" s="34"/>
      <c r="G43" s="33"/>
      <c r="H43" s="33"/>
      <c r="I43" s="33"/>
      <c r="J43" s="33"/>
      <c r="K43" s="33"/>
      <c r="L43" s="33"/>
      <c r="M43" s="3"/>
      <c r="N43" s="3"/>
      <c r="O43" s="77"/>
      <c r="P43" s="77"/>
      <c r="Q43" s="46"/>
      <c r="R43" s="44"/>
      <c r="S43" s="53"/>
      <c r="T43" s="54"/>
      <c r="U43" s="53"/>
      <c r="V43" s="53"/>
      <c r="W43" s="53"/>
      <c r="X43" s="53"/>
      <c r="Y43" s="53"/>
      <c r="Z43" s="82"/>
      <c r="AA43" s="81"/>
      <c r="AB43" s="81"/>
      <c r="AC43" s="81"/>
      <c r="AD43" s="81"/>
      <c r="AG43" s="81"/>
      <c r="AH43" s="81"/>
      <c r="AI43" s="81"/>
      <c r="AJ43" s="81"/>
      <c r="AK43" s="81"/>
      <c r="AN43" s="77"/>
    </row>
    <row r="44" spans="1:40" ht="18" customHeight="1">
      <c r="A44" s="36"/>
      <c r="B44" s="23"/>
      <c r="C44" s="25"/>
      <c r="D44" s="32"/>
      <c r="E44" s="33">
        <f t="shared" si="1"/>
        <v>0</v>
      </c>
      <c r="F44" s="34"/>
      <c r="G44" s="33"/>
      <c r="H44" s="33"/>
      <c r="I44" s="33"/>
      <c r="J44" s="129"/>
      <c r="K44" s="33"/>
      <c r="L44" s="33"/>
      <c r="M44" s="3"/>
      <c r="N44" s="3"/>
      <c r="O44" s="77"/>
      <c r="P44" s="77"/>
      <c r="Q44" s="42"/>
      <c r="R44" s="90"/>
      <c r="S44" s="53"/>
      <c r="T44" s="54"/>
      <c r="U44" s="53"/>
      <c r="V44" s="53"/>
      <c r="W44" s="53"/>
      <c r="X44" s="53"/>
      <c r="Y44" s="53"/>
      <c r="Z44" s="81"/>
      <c r="AA44" s="81"/>
      <c r="AB44" s="81"/>
      <c r="AC44" s="81"/>
      <c r="AD44" s="81"/>
      <c r="AE44" s="77"/>
      <c r="AF44" s="77"/>
      <c r="AG44" s="81"/>
      <c r="AH44" s="81"/>
      <c r="AI44" s="81"/>
      <c r="AJ44" s="81"/>
      <c r="AK44" s="82"/>
      <c r="AL44" s="77"/>
      <c r="AM44" s="77"/>
      <c r="AN44" s="77"/>
    </row>
    <row r="45" spans="1:40" ht="18" customHeight="1">
      <c r="A45" s="36"/>
      <c r="B45" s="23"/>
      <c r="C45" s="25"/>
      <c r="D45" s="32"/>
      <c r="E45" s="33">
        <f t="shared" si="1"/>
        <v>0</v>
      </c>
      <c r="F45" s="34"/>
      <c r="G45" s="33"/>
      <c r="H45" s="33"/>
      <c r="I45" s="33"/>
      <c r="J45" s="129"/>
      <c r="K45" s="33"/>
      <c r="L45" s="33"/>
      <c r="M45" s="3"/>
      <c r="N45" s="3"/>
      <c r="O45" s="77"/>
      <c r="P45" s="77"/>
      <c r="Q45" s="42"/>
      <c r="R45" s="90"/>
      <c r="S45" s="53"/>
      <c r="T45" s="54"/>
      <c r="U45" s="53"/>
      <c r="V45" s="53"/>
      <c r="W45" s="53"/>
      <c r="X45" s="53"/>
      <c r="Y45" s="53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</row>
    <row r="46" spans="1:40" ht="18" customHeight="1">
      <c r="A46" s="36"/>
      <c r="B46" s="23"/>
      <c r="C46" s="25"/>
      <c r="D46" s="32"/>
      <c r="E46" s="33">
        <f t="shared" si="1"/>
        <v>0</v>
      </c>
      <c r="F46" s="34"/>
      <c r="G46" s="33"/>
      <c r="H46" s="33"/>
      <c r="I46" s="33"/>
      <c r="J46" s="33"/>
      <c r="K46" s="33"/>
      <c r="L46" s="33"/>
      <c r="M46" s="3"/>
      <c r="N46" s="3"/>
      <c r="O46" s="77"/>
      <c r="P46" s="77"/>
      <c r="Q46" s="42"/>
      <c r="R46" s="90"/>
      <c r="S46" s="53"/>
      <c r="T46" s="54"/>
      <c r="U46" s="53"/>
      <c r="V46" s="53"/>
      <c r="W46" s="53"/>
      <c r="X46" s="53"/>
      <c r="Y46" s="53"/>
      <c r="AN46" s="77"/>
    </row>
    <row r="47" spans="1:40" ht="18" customHeight="1">
      <c r="A47" s="36"/>
      <c r="B47" s="23"/>
      <c r="C47" s="25"/>
      <c r="D47" s="32"/>
      <c r="E47" s="33">
        <f t="shared" si="1"/>
        <v>0</v>
      </c>
      <c r="F47" s="34"/>
      <c r="G47" s="33"/>
      <c r="H47" s="33"/>
      <c r="I47" s="33"/>
      <c r="J47" s="33"/>
      <c r="K47" s="33"/>
      <c r="L47" s="33"/>
      <c r="M47" s="3"/>
      <c r="N47" s="3"/>
      <c r="O47" s="77"/>
      <c r="P47" s="77"/>
      <c r="Q47" s="46"/>
      <c r="R47" s="44"/>
      <c r="S47" s="53"/>
      <c r="T47" s="54"/>
      <c r="U47" s="53"/>
      <c r="V47" s="53"/>
      <c r="W47" s="53"/>
      <c r="X47" s="53"/>
      <c r="Y47" s="53"/>
      <c r="AN47" s="77"/>
    </row>
    <row r="48" spans="1:40" ht="18" customHeight="1">
      <c r="A48" s="36"/>
      <c r="B48" s="23"/>
      <c r="C48" s="25"/>
      <c r="D48" s="32"/>
      <c r="E48" s="33"/>
      <c r="F48" s="34"/>
      <c r="G48" s="33"/>
      <c r="H48" s="33"/>
      <c r="I48" s="33"/>
      <c r="J48" s="33"/>
      <c r="K48" s="33"/>
      <c r="L48" s="33"/>
      <c r="M48" s="3"/>
      <c r="N48" s="3"/>
      <c r="O48" s="77"/>
      <c r="P48" s="77"/>
      <c r="Q48" s="42"/>
      <c r="R48" s="90"/>
      <c r="S48" s="53"/>
      <c r="T48" s="54"/>
      <c r="U48" s="53"/>
      <c r="V48" s="53"/>
      <c r="W48" s="53"/>
      <c r="X48" s="53"/>
      <c r="Y48" s="53"/>
      <c r="AN48" s="77"/>
    </row>
    <row r="49" spans="1:40" ht="18" customHeight="1">
      <c r="A49" s="36"/>
      <c r="B49" s="23"/>
      <c r="C49" s="25"/>
      <c r="D49" s="37"/>
      <c r="E49" s="33"/>
      <c r="F49" s="34"/>
      <c r="G49" s="33"/>
      <c r="H49" s="33"/>
      <c r="I49" s="33"/>
      <c r="J49" s="33"/>
      <c r="K49" s="33"/>
      <c r="L49" s="33"/>
      <c r="M49" s="3"/>
      <c r="N49" s="3"/>
      <c r="O49" s="77"/>
      <c r="P49" s="77"/>
      <c r="Q49" s="42"/>
      <c r="R49" s="90"/>
      <c r="S49" s="53"/>
      <c r="T49" s="54"/>
      <c r="U49" s="53"/>
      <c r="V49" s="53"/>
      <c r="W49" s="53"/>
      <c r="X49" s="53"/>
      <c r="Y49" s="53"/>
      <c r="AN49" s="77"/>
    </row>
    <row r="50" spans="1:40" ht="18" customHeight="1">
      <c r="A50" s="36"/>
      <c r="B50" s="23"/>
      <c r="C50" s="25"/>
      <c r="D50" s="37"/>
      <c r="E50" s="33"/>
      <c r="F50" s="34"/>
      <c r="G50" s="33"/>
      <c r="H50" s="33"/>
      <c r="I50" s="33"/>
      <c r="J50" s="33"/>
      <c r="K50" s="33"/>
      <c r="L50" s="33"/>
      <c r="M50" s="3"/>
      <c r="N50" s="3"/>
      <c r="O50" s="77"/>
      <c r="P50" s="77"/>
      <c r="Q50" s="42"/>
      <c r="R50" s="44"/>
      <c r="S50" s="53"/>
      <c r="T50" s="54"/>
      <c r="U50" s="53"/>
      <c r="V50" s="53"/>
      <c r="W50" s="53"/>
      <c r="X50" s="53"/>
      <c r="Y50" s="53"/>
      <c r="AN50" s="77"/>
    </row>
    <row r="51" spans="1:40" ht="18" customHeight="1">
      <c r="A51" s="26"/>
      <c r="B51" s="23"/>
      <c r="C51" s="25"/>
      <c r="D51" s="37"/>
      <c r="E51" s="33"/>
      <c r="F51" s="34"/>
      <c r="G51" s="33"/>
      <c r="H51" s="33"/>
      <c r="I51" s="33"/>
      <c r="J51" s="33"/>
      <c r="K51" s="33"/>
      <c r="L51" s="33"/>
      <c r="M51" s="3"/>
      <c r="N51" s="3"/>
      <c r="O51" s="77"/>
      <c r="P51" s="77"/>
      <c r="Q51" s="79"/>
      <c r="R51" s="44"/>
      <c r="S51" s="53"/>
      <c r="T51" s="54"/>
      <c r="U51" s="53"/>
      <c r="V51" s="53"/>
      <c r="W51" s="53"/>
      <c r="X51" s="53"/>
      <c r="Y51" s="53"/>
      <c r="AN51" s="77"/>
    </row>
    <row r="52" spans="1:25" ht="18" customHeight="1">
      <c r="A52" s="26"/>
      <c r="B52" s="20"/>
      <c r="C52" s="21"/>
      <c r="D52" s="22" t="s">
        <v>23</v>
      </c>
      <c r="E52" s="19">
        <f>SUM(E24:E43)</f>
        <v>150</v>
      </c>
      <c r="F52" s="23"/>
      <c r="G52" s="23"/>
      <c r="H52" s="23"/>
      <c r="I52" s="23"/>
      <c r="J52" s="23"/>
      <c r="K52" s="23"/>
      <c r="L52" s="33"/>
      <c r="M52" s="3"/>
      <c r="N52" s="3"/>
      <c r="O52" s="77"/>
      <c r="P52" s="77"/>
      <c r="Q52" s="79"/>
      <c r="R52" s="44"/>
      <c r="S52" s="53"/>
      <c r="T52" s="54"/>
      <c r="U52" s="53"/>
      <c r="V52" s="53"/>
      <c r="W52" s="53"/>
      <c r="X52" s="53"/>
      <c r="Y52" s="53"/>
    </row>
    <row r="53" spans="1:25" ht="18" customHeight="1">
      <c r="A53" s="26"/>
      <c r="B53" s="26"/>
      <c r="C53" s="2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77"/>
      <c r="P53" s="77"/>
      <c r="Q53" s="79"/>
      <c r="R53" s="44"/>
      <c r="S53" s="53"/>
      <c r="T53" s="54"/>
      <c r="U53" s="53"/>
      <c r="V53" s="53"/>
      <c r="W53" s="53"/>
      <c r="X53" s="53"/>
      <c r="Y53" s="53"/>
    </row>
    <row r="54" spans="1:25" ht="18" customHeight="1">
      <c r="A54" s="26"/>
      <c r="B54" s="248" t="s">
        <v>79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3"/>
      <c r="N54" s="3"/>
      <c r="O54" s="77"/>
      <c r="P54" s="77"/>
      <c r="Q54" s="79"/>
      <c r="R54" s="44"/>
      <c r="S54" s="53"/>
      <c r="T54" s="54"/>
      <c r="U54" s="53"/>
      <c r="V54" s="53"/>
      <c r="W54" s="53"/>
      <c r="X54" s="53"/>
      <c r="Y54" s="53"/>
    </row>
    <row r="55" spans="1:25" ht="18" customHeight="1">
      <c r="A55" s="26"/>
      <c r="B55" s="26"/>
      <c r="C55" s="26"/>
      <c r="D55" s="3"/>
      <c r="E55" s="3"/>
      <c r="F55" s="3"/>
      <c r="G55" s="3"/>
      <c r="H55" s="3"/>
      <c r="I55" s="3"/>
      <c r="J55" s="3"/>
      <c r="K55" s="3"/>
      <c r="L55" s="3"/>
      <c r="M55" s="26"/>
      <c r="N55" s="26"/>
      <c r="O55" s="77"/>
      <c r="P55" s="77"/>
      <c r="Q55" s="79"/>
      <c r="R55" s="44"/>
      <c r="S55" s="53"/>
      <c r="T55" s="54"/>
      <c r="U55" s="53"/>
      <c r="V55" s="53"/>
      <c r="W55" s="53"/>
      <c r="X55" s="53"/>
      <c r="Y55" s="53"/>
    </row>
    <row r="56" spans="1:14" ht="18" customHeight="1">
      <c r="A56" s="26"/>
      <c r="B56" s="26"/>
      <c r="C56" s="26"/>
      <c r="D56" s="3"/>
      <c r="E56" s="3"/>
      <c r="F56" s="3"/>
      <c r="G56" s="3"/>
      <c r="H56" s="3"/>
      <c r="I56" s="3"/>
      <c r="J56" s="3"/>
      <c r="K56" s="3"/>
      <c r="L56" s="3"/>
      <c r="M56" s="26"/>
      <c r="N56" s="2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0"/>
      <c r="N57" s="40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0"/>
      <c r="N58" s="40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0"/>
      <c r="N59" s="40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0"/>
      <c r="N60" s="4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0"/>
      <c r="N61" s="40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0"/>
      <c r="N62" s="40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0"/>
      <c r="N63" s="40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0"/>
      <c r="N64" s="40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sheetProtection/>
  <mergeCells count="96">
    <mergeCell ref="T5:T6"/>
    <mergeCell ref="U5:U6"/>
    <mergeCell ref="Z5:AD5"/>
    <mergeCell ref="AE5:AF6"/>
    <mergeCell ref="B1:L1"/>
    <mergeCell ref="B2:C3"/>
    <mergeCell ref="D2:D3"/>
    <mergeCell ref="E2:E3"/>
    <mergeCell ref="F2:F3"/>
    <mergeCell ref="G2:L2"/>
    <mergeCell ref="Y7:Y8"/>
    <mergeCell ref="T7:T8"/>
    <mergeCell ref="U7:U8"/>
    <mergeCell ref="V7:V8"/>
    <mergeCell ref="O2:AM2"/>
    <mergeCell ref="O4:S4"/>
    <mergeCell ref="T4:W4"/>
    <mergeCell ref="O5:O6"/>
    <mergeCell ref="Q5:Q6"/>
    <mergeCell ref="R5:R6"/>
    <mergeCell ref="AL5:AM6"/>
    <mergeCell ref="V5:V6"/>
    <mergeCell ref="W5:W6"/>
    <mergeCell ref="X5:Y5"/>
    <mergeCell ref="AG5:AK5"/>
    <mergeCell ref="S5:S6"/>
    <mergeCell ref="V9:V11"/>
    <mergeCell ref="W9:W11"/>
    <mergeCell ref="T9:T11"/>
    <mergeCell ref="U9:U11"/>
    <mergeCell ref="W7:W8"/>
    <mergeCell ref="AM9:AM11"/>
    <mergeCell ref="AE7:AE8"/>
    <mergeCell ref="AF7:AF8"/>
    <mergeCell ref="AL7:AL8"/>
    <mergeCell ref="AM7:AM8"/>
    <mergeCell ref="AF9:AF11"/>
    <mergeCell ref="B54:L54"/>
    <mergeCell ref="AE12:AE13"/>
    <mergeCell ref="U12:U13"/>
    <mergeCell ref="Y9:Y11"/>
    <mergeCell ref="AE9:AE11"/>
    <mergeCell ref="B20:L20"/>
    <mergeCell ref="B21:C23"/>
    <mergeCell ref="D21:D23"/>
    <mergeCell ref="E21:E23"/>
    <mergeCell ref="F21:F23"/>
    <mergeCell ref="G21:L21"/>
    <mergeCell ref="U16:U17"/>
    <mergeCell ref="V16:V17"/>
    <mergeCell ref="W16:W17"/>
    <mergeCell ref="V14:V15"/>
    <mergeCell ref="W14:W15"/>
    <mergeCell ref="P16:P17"/>
    <mergeCell ref="T16:T17"/>
    <mergeCell ref="U14:U15"/>
    <mergeCell ref="O12:O13"/>
    <mergeCell ref="Q12:Q13"/>
    <mergeCell ref="R12:R13"/>
    <mergeCell ref="T12:T13"/>
    <mergeCell ref="O14:O15"/>
    <mergeCell ref="Q14:Q15"/>
    <mergeCell ref="R14:R15"/>
    <mergeCell ref="T14:T15"/>
    <mergeCell ref="AM16:AM17"/>
    <mergeCell ref="Y16:Y17"/>
    <mergeCell ref="AE16:AE17"/>
    <mergeCell ref="AF16:AF17"/>
    <mergeCell ref="M2:M3"/>
    <mergeCell ref="O16:O17"/>
    <mergeCell ref="Q16:Q17"/>
    <mergeCell ref="R16:R17"/>
    <mergeCell ref="O7:O8"/>
    <mergeCell ref="Q7:Q8"/>
    <mergeCell ref="R7:R8"/>
    <mergeCell ref="O9:O11"/>
    <mergeCell ref="AM12:AM13"/>
    <mergeCell ref="AL12:AL13"/>
    <mergeCell ref="AL16:AL17"/>
    <mergeCell ref="Y12:Y13"/>
    <mergeCell ref="AE14:AE15"/>
    <mergeCell ref="AF14:AF15"/>
    <mergeCell ref="AL14:AL15"/>
    <mergeCell ref="AM14:AM15"/>
    <mergeCell ref="P5:P6"/>
    <mergeCell ref="P7:P8"/>
    <mergeCell ref="P9:P11"/>
    <mergeCell ref="P12:P13"/>
    <mergeCell ref="P14:P15"/>
    <mergeCell ref="Y14:Y15"/>
    <mergeCell ref="V12:V13"/>
    <mergeCell ref="W12:W13"/>
    <mergeCell ref="Q9:Q11"/>
    <mergeCell ref="R9:R11"/>
    <mergeCell ref="AL9:AL11"/>
    <mergeCell ref="AF12:A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N58"/>
  <sheetViews>
    <sheetView zoomScale="70" zoomScaleNormal="70" zoomScalePageLayoutView="0" workbookViewId="0" topLeftCell="J1">
      <selection activeCell="S7" sqref="S7:S9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4" max="14" width="5.710937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1.140625" style="0" bestFit="1" customWidth="1"/>
    <col min="19" max="20" width="18.421875" style="0" customWidth="1"/>
    <col min="21" max="21" width="18.28125" style="0" customWidth="1"/>
    <col min="22" max="25" width="9.421875" style="0" customWidth="1"/>
  </cols>
  <sheetData>
    <row r="1" spans="1:39" ht="20.25" thickBot="1">
      <c r="A1" s="3"/>
      <c r="B1" s="285" t="s">
        <v>85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84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>
      <c r="A2" s="3"/>
      <c r="B2" s="253" t="s">
        <v>1</v>
      </c>
      <c r="C2" s="253"/>
      <c r="D2" s="254" t="s">
        <v>5</v>
      </c>
      <c r="E2" s="255" t="s">
        <v>28</v>
      </c>
      <c r="F2" s="286" t="s">
        <v>52</v>
      </c>
      <c r="G2" s="255" t="s">
        <v>30</v>
      </c>
      <c r="H2" s="255"/>
      <c r="I2" s="255"/>
      <c r="J2" s="255"/>
      <c r="K2" s="255"/>
      <c r="L2" s="255"/>
      <c r="M2" s="236" t="s">
        <v>45</v>
      </c>
      <c r="N2" s="3"/>
      <c r="O2" s="266" t="s">
        <v>84</v>
      </c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</row>
    <row r="3" spans="1:39" ht="12.75">
      <c r="A3" s="3"/>
      <c r="B3" s="253"/>
      <c r="C3" s="253"/>
      <c r="D3" s="254"/>
      <c r="E3" s="255"/>
      <c r="F3" s="286"/>
      <c r="G3" s="139" t="s">
        <v>6</v>
      </c>
      <c r="H3" s="131" t="s">
        <v>62</v>
      </c>
      <c r="I3" s="28" t="s">
        <v>32</v>
      </c>
      <c r="J3" s="27" t="s">
        <v>31</v>
      </c>
      <c r="K3" s="137" t="s">
        <v>73</v>
      </c>
      <c r="L3" s="29" t="s">
        <v>20</v>
      </c>
      <c r="M3" s="237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8.75" customHeight="1" thickBot="1">
      <c r="A4" s="3"/>
      <c r="B4" s="31">
        <v>1</v>
      </c>
      <c r="C4" s="24" t="s">
        <v>43</v>
      </c>
      <c r="D4" s="37" t="s">
        <v>6</v>
      </c>
      <c r="E4" s="33">
        <f>SUM(G4:L4)-F4</f>
        <v>29</v>
      </c>
      <c r="F4" s="34">
        <v>0</v>
      </c>
      <c r="G4" s="123">
        <v>16</v>
      </c>
      <c r="H4" s="35">
        <v>13</v>
      </c>
      <c r="I4" s="129"/>
      <c r="J4" s="33"/>
      <c r="K4" s="33"/>
      <c r="L4" s="33"/>
      <c r="M4" s="92">
        <v>11.5</v>
      </c>
      <c r="N4" s="3"/>
      <c r="O4" s="287" t="s">
        <v>61</v>
      </c>
      <c r="P4" s="287"/>
      <c r="Q4" s="287"/>
      <c r="R4" s="287"/>
      <c r="S4" s="287"/>
      <c r="T4" s="288">
        <v>42861</v>
      </c>
      <c r="U4" s="288"/>
      <c r="V4" s="288"/>
      <c r="W4" s="28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.75" customHeight="1">
      <c r="A5" s="3"/>
      <c r="B5" s="23">
        <v>2</v>
      </c>
      <c r="C5" s="24" t="s">
        <v>43</v>
      </c>
      <c r="D5" s="38" t="s">
        <v>65</v>
      </c>
      <c r="E5" s="33">
        <f>SUM(G5:L5)-F5</f>
        <v>29</v>
      </c>
      <c r="F5" s="34">
        <v>0</v>
      </c>
      <c r="G5" s="35">
        <v>13</v>
      </c>
      <c r="H5" s="123">
        <v>16</v>
      </c>
      <c r="I5" s="33"/>
      <c r="J5" s="33"/>
      <c r="K5" s="33"/>
      <c r="L5" s="33"/>
      <c r="M5" s="141">
        <v>8.25</v>
      </c>
      <c r="N5" s="3"/>
      <c r="O5" s="269" t="s">
        <v>1</v>
      </c>
      <c r="P5" s="220" t="s">
        <v>60</v>
      </c>
      <c r="Q5" s="271" t="s">
        <v>4</v>
      </c>
      <c r="R5" s="273" t="s">
        <v>5</v>
      </c>
      <c r="S5" s="283" t="s">
        <v>7</v>
      </c>
      <c r="T5" s="283" t="s">
        <v>0</v>
      </c>
      <c r="U5" s="283" t="s">
        <v>15</v>
      </c>
      <c r="V5" s="279" t="s">
        <v>16</v>
      </c>
      <c r="W5" s="236" t="s">
        <v>21</v>
      </c>
      <c r="X5" s="269" t="s">
        <v>10</v>
      </c>
      <c r="Y5" s="281"/>
      <c r="Z5" s="269" t="s">
        <v>8</v>
      </c>
      <c r="AA5" s="220"/>
      <c r="AB5" s="220"/>
      <c r="AC5" s="220"/>
      <c r="AD5" s="220"/>
      <c r="AE5" s="289" t="s">
        <v>13</v>
      </c>
      <c r="AF5" s="276"/>
      <c r="AG5" s="269" t="s">
        <v>9</v>
      </c>
      <c r="AH5" s="220"/>
      <c r="AI5" s="220"/>
      <c r="AJ5" s="220"/>
      <c r="AK5" s="220"/>
      <c r="AL5" s="289" t="s">
        <v>13</v>
      </c>
      <c r="AM5" s="276"/>
    </row>
    <row r="6" spans="1:39" ht="18.75" customHeight="1">
      <c r="A6" s="3"/>
      <c r="B6" s="23">
        <v>3</v>
      </c>
      <c r="C6" s="21" t="s">
        <v>46</v>
      </c>
      <c r="D6" s="38" t="s">
        <v>36</v>
      </c>
      <c r="E6" s="33">
        <f>SUM(G6:L6)-F6</f>
        <v>24</v>
      </c>
      <c r="F6" s="34">
        <v>0</v>
      </c>
      <c r="G6" s="122">
        <v>20</v>
      </c>
      <c r="H6" s="33">
        <v>4</v>
      </c>
      <c r="I6" s="136"/>
      <c r="J6" s="136"/>
      <c r="K6" s="136"/>
      <c r="L6" s="33"/>
      <c r="M6" s="141">
        <v>8.25</v>
      </c>
      <c r="N6" s="3"/>
      <c r="O6" s="270"/>
      <c r="P6" s="221"/>
      <c r="Q6" s="272"/>
      <c r="R6" s="274"/>
      <c r="S6" s="284"/>
      <c r="T6" s="284"/>
      <c r="U6" s="284"/>
      <c r="V6" s="280"/>
      <c r="W6" s="237"/>
      <c r="X6" s="6" t="s">
        <v>11</v>
      </c>
      <c r="Y6" s="7" t="s">
        <v>1</v>
      </c>
      <c r="Z6" s="8">
        <v>1</v>
      </c>
      <c r="AA6" s="9">
        <v>2</v>
      </c>
      <c r="AB6" s="10">
        <v>3</v>
      </c>
      <c r="AC6" s="11">
        <v>4</v>
      </c>
      <c r="AD6" s="12">
        <v>5</v>
      </c>
      <c r="AE6" s="277"/>
      <c r="AF6" s="278"/>
      <c r="AG6" s="62">
        <v>1</v>
      </c>
      <c r="AH6" s="63">
        <v>2</v>
      </c>
      <c r="AI6" s="64">
        <v>3</v>
      </c>
      <c r="AJ6" s="65">
        <v>4</v>
      </c>
      <c r="AK6" s="66">
        <v>5</v>
      </c>
      <c r="AL6" s="277"/>
      <c r="AM6" s="278"/>
    </row>
    <row r="7" spans="1:39" ht="18.75" customHeight="1">
      <c r="A7" s="3"/>
      <c r="B7" s="23">
        <v>4</v>
      </c>
      <c r="C7" s="20" t="s">
        <v>26</v>
      </c>
      <c r="D7" s="38" t="s">
        <v>20</v>
      </c>
      <c r="E7" s="33">
        <f>SUM(G7:L7)-F7</f>
        <v>20</v>
      </c>
      <c r="F7" s="34">
        <v>0</v>
      </c>
      <c r="G7" s="33">
        <v>10</v>
      </c>
      <c r="H7" s="33">
        <v>10</v>
      </c>
      <c r="I7" s="33"/>
      <c r="J7" s="33"/>
      <c r="K7" s="33"/>
      <c r="L7" s="33"/>
      <c r="M7" s="141">
        <v>9.75</v>
      </c>
      <c r="N7" s="3"/>
      <c r="O7" s="290">
        <v>1</v>
      </c>
      <c r="P7" s="222">
        <v>20</v>
      </c>
      <c r="Q7" s="302">
        <f>AE7+AL7</f>
        <v>1364.53</v>
      </c>
      <c r="R7" s="242" t="s">
        <v>62</v>
      </c>
      <c r="S7" s="18" t="s">
        <v>68</v>
      </c>
      <c r="T7" s="305" t="s">
        <v>103</v>
      </c>
      <c r="U7" s="246" t="s">
        <v>71</v>
      </c>
      <c r="V7" s="228">
        <v>53</v>
      </c>
      <c r="W7" s="292">
        <v>3.25</v>
      </c>
      <c r="X7" s="16"/>
      <c r="Y7" s="297">
        <v>2</v>
      </c>
      <c r="Z7" s="15"/>
      <c r="AA7" s="15"/>
      <c r="AB7" s="15"/>
      <c r="AC7" s="148">
        <v>137</v>
      </c>
      <c r="AD7" s="68">
        <v>133.52</v>
      </c>
      <c r="AE7" s="293">
        <f>SUM(Z7:AD9)</f>
        <v>683.52</v>
      </c>
      <c r="AF7" s="263">
        <v>1</v>
      </c>
      <c r="AG7" s="15"/>
      <c r="AH7" s="15"/>
      <c r="AI7" s="15"/>
      <c r="AJ7" s="14">
        <v>137</v>
      </c>
      <c r="AK7" s="15"/>
      <c r="AL7" s="217">
        <f>SUM(AG7:AK9)</f>
        <v>681.01</v>
      </c>
      <c r="AM7" s="263">
        <v>1</v>
      </c>
    </row>
    <row r="8" spans="1:39" ht="18.75" customHeight="1">
      <c r="A8" s="3"/>
      <c r="B8" s="23">
        <v>5</v>
      </c>
      <c r="C8" s="25" t="s">
        <v>25</v>
      </c>
      <c r="D8" s="38" t="s">
        <v>62</v>
      </c>
      <c r="E8" s="33">
        <f>SUM(G8:L8)</f>
        <v>20</v>
      </c>
      <c r="F8" s="34">
        <v>0</v>
      </c>
      <c r="G8" s="111"/>
      <c r="H8" s="122">
        <v>20</v>
      </c>
      <c r="I8" s="33"/>
      <c r="J8" s="33"/>
      <c r="K8" s="33"/>
      <c r="L8" s="33"/>
      <c r="M8" s="92">
        <v>3.25</v>
      </c>
      <c r="N8" s="3"/>
      <c r="O8" s="290"/>
      <c r="P8" s="222"/>
      <c r="Q8" s="303"/>
      <c r="R8" s="242"/>
      <c r="S8" s="18" t="s">
        <v>69</v>
      </c>
      <c r="T8" s="305"/>
      <c r="U8" s="246"/>
      <c r="V8" s="228"/>
      <c r="W8" s="292"/>
      <c r="X8" s="17">
        <v>7.601</v>
      </c>
      <c r="Y8" s="299"/>
      <c r="Z8" s="15"/>
      <c r="AA8" s="95">
        <v>138</v>
      </c>
      <c r="AB8" s="95">
        <v>138</v>
      </c>
      <c r="AC8" s="15"/>
      <c r="AD8" s="15"/>
      <c r="AE8" s="300"/>
      <c r="AF8" s="291"/>
      <c r="AG8" s="15"/>
      <c r="AH8" s="68">
        <v>138.01</v>
      </c>
      <c r="AI8" s="14">
        <v>138</v>
      </c>
      <c r="AJ8" s="15"/>
      <c r="AK8" s="15"/>
      <c r="AL8" s="217"/>
      <c r="AM8" s="291"/>
    </row>
    <row r="9" spans="1:39" ht="18.75" customHeight="1">
      <c r="A9" s="3"/>
      <c r="B9" s="23">
        <v>6</v>
      </c>
      <c r="C9" s="21" t="s">
        <v>44</v>
      </c>
      <c r="D9" s="37" t="s">
        <v>74</v>
      </c>
      <c r="E9" s="33">
        <f>SUM(G9:L9)-F9</f>
        <v>14</v>
      </c>
      <c r="F9" s="34">
        <v>0</v>
      </c>
      <c r="G9" s="33">
        <v>8</v>
      </c>
      <c r="H9" s="33">
        <v>6</v>
      </c>
      <c r="I9" s="33"/>
      <c r="J9" s="33"/>
      <c r="K9" s="129"/>
      <c r="L9" s="33"/>
      <c r="M9" s="92">
        <v>8.75</v>
      </c>
      <c r="N9" s="3"/>
      <c r="O9" s="290"/>
      <c r="P9" s="222"/>
      <c r="Q9" s="304"/>
      <c r="R9" s="242"/>
      <c r="S9" s="67" t="s">
        <v>98</v>
      </c>
      <c r="T9" s="305"/>
      <c r="U9" s="246"/>
      <c r="V9" s="228"/>
      <c r="W9" s="292"/>
      <c r="X9" s="16"/>
      <c r="Y9" s="298"/>
      <c r="Z9" s="148">
        <v>137</v>
      </c>
      <c r="AA9" s="15"/>
      <c r="AB9" s="15"/>
      <c r="AC9" s="15"/>
      <c r="AD9" s="15"/>
      <c r="AE9" s="294"/>
      <c r="AF9" s="264"/>
      <c r="AG9" s="14">
        <v>137</v>
      </c>
      <c r="AH9" s="15"/>
      <c r="AI9" s="15"/>
      <c r="AJ9" s="15"/>
      <c r="AK9" s="14">
        <v>131</v>
      </c>
      <c r="AL9" s="217"/>
      <c r="AM9" s="264"/>
    </row>
    <row r="10" spans="1:39" ht="18.75" customHeight="1">
      <c r="A10" s="3"/>
      <c r="B10" s="23">
        <v>7</v>
      </c>
      <c r="C10" s="25" t="s">
        <v>25</v>
      </c>
      <c r="D10" s="37" t="s">
        <v>94</v>
      </c>
      <c r="E10" s="33">
        <f>SUM(G10:L10)</f>
        <v>8</v>
      </c>
      <c r="F10" s="34">
        <v>0</v>
      </c>
      <c r="G10" s="33"/>
      <c r="H10" s="33">
        <v>8</v>
      </c>
      <c r="I10" s="33"/>
      <c r="J10" s="33"/>
      <c r="K10" s="33"/>
      <c r="L10" s="33"/>
      <c r="M10" s="141">
        <v>5.75</v>
      </c>
      <c r="N10" s="3"/>
      <c r="O10" s="290">
        <v>2</v>
      </c>
      <c r="P10" s="301">
        <v>16</v>
      </c>
      <c r="Q10" s="302">
        <f>AE10+AL10</f>
        <v>1336.92</v>
      </c>
      <c r="R10" s="231" t="s">
        <v>95</v>
      </c>
      <c r="S10" s="132" t="s">
        <v>37</v>
      </c>
      <c r="T10" s="305" t="s">
        <v>35</v>
      </c>
      <c r="U10" s="246" t="s">
        <v>58</v>
      </c>
      <c r="V10" s="228">
        <v>29</v>
      </c>
      <c r="W10" s="292">
        <v>4.5</v>
      </c>
      <c r="X10" s="16"/>
      <c r="Y10" s="219">
        <v>4</v>
      </c>
      <c r="Z10" s="14">
        <v>133</v>
      </c>
      <c r="AA10" s="15"/>
      <c r="AB10" s="15"/>
      <c r="AC10" s="68">
        <v>135.37</v>
      </c>
      <c r="AD10" s="14">
        <v>131</v>
      </c>
      <c r="AE10" s="293">
        <f>SUM(Z10:AD11)</f>
        <v>666.37</v>
      </c>
      <c r="AF10" s="295">
        <v>4</v>
      </c>
      <c r="AG10" s="15"/>
      <c r="AH10" s="14">
        <v>135</v>
      </c>
      <c r="AI10" s="15"/>
      <c r="AJ10" s="15"/>
      <c r="AK10" s="68">
        <v>131.55</v>
      </c>
      <c r="AL10" s="293">
        <f>SUM(AG10:AK11)</f>
        <v>670.55</v>
      </c>
      <c r="AM10" s="297">
        <v>2</v>
      </c>
    </row>
    <row r="11" spans="1:39" ht="18.75" customHeight="1">
      <c r="A11" s="3"/>
      <c r="B11" s="23">
        <v>8</v>
      </c>
      <c r="C11" s="20"/>
      <c r="D11" s="37"/>
      <c r="E11" s="33">
        <f aca="true" t="shared" si="0" ref="E11:E17">SUM(G11:L11)</f>
        <v>0</v>
      </c>
      <c r="F11" s="34"/>
      <c r="G11" s="33"/>
      <c r="H11" s="33"/>
      <c r="I11" s="33"/>
      <c r="J11" s="33"/>
      <c r="K11" s="33"/>
      <c r="L11" s="33"/>
      <c r="M11" s="141"/>
      <c r="N11" s="3"/>
      <c r="O11" s="290"/>
      <c r="P11" s="301"/>
      <c r="Q11" s="304"/>
      <c r="R11" s="231"/>
      <c r="S11" s="132" t="s">
        <v>38</v>
      </c>
      <c r="T11" s="305"/>
      <c r="U11" s="308"/>
      <c r="V11" s="228"/>
      <c r="W11" s="292"/>
      <c r="X11" s="69">
        <v>7.7</v>
      </c>
      <c r="Y11" s="219"/>
      <c r="Z11" s="15"/>
      <c r="AA11" s="14">
        <v>134</v>
      </c>
      <c r="AB11" s="68">
        <v>133</v>
      </c>
      <c r="AC11" s="15"/>
      <c r="AD11" s="15"/>
      <c r="AE11" s="294"/>
      <c r="AF11" s="296"/>
      <c r="AG11" s="14">
        <v>135</v>
      </c>
      <c r="AH11" s="15"/>
      <c r="AI11" s="144">
        <v>135</v>
      </c>
      <c r="AJ11" s="14">
        <v>134</v>
      </c>
      <c r="AK11" s="15"/>
      <c r="AL11" s="294"/>
      <c r="AM11" s="298"/>
    </row>
    <row r="12" spans="1:39" ht="18.75" customHeight="1">
      <c r="A12" s="3"/>
      <c r="B12" s="23">
        <v>9</v>
      </c>
      <c r="C12" s="21"/>
      <c r="D12" s="37"/>
      <c r="E12" s="33">
        <f t="shared" si="0"/>
        <v>0</v>
      </c>
      <c r="F12" s="34">
        <f>E12</f>
        <v>0</v>
      </c>
      <c r="G12" s="33"/>
      <c r="H12" s="33"/>
      <c r="I12" s="33"/>
      <c r="J12" s="33"/>
      <c r="K12" s="33"/>
      <c r="L12" s="33"/>
      <c r="M12" s="92"/>
      <c r="N12" s="3"/>
      <c r="O12" s="290">
        <v>3</v>
      </c>
      <c r="P12" s="224">
        <v>13</v>
      </c>
      <c r="Q12" s="302">
        <f>AE12+AL12</f>
        <v>1331.8</v>
      </c>
      <c r="R12" s="231" t="s">
        <v>6</v>
      </c>
      <c r="S12" s="132" t="s">
        <v>3</v>
      </c>
      <c r="T12" s="305" t="s">
        <v>102</v>
      </c>
      <c r="U12" s="306" t="s">
        <v>101</v>
      </c>
      <c r="V12" s="228">
        <v>28</v>
      </c>
      <c r="W12" s="292">
        <v>7</v>
      </c>
      <c r="X12" s="16"/>
      <c r="Y12" s="226">
        <v>3</v>
      </c>
      <c r="Z12" s="15"/>
      <c r="AA12" s="15"/>
      <c r="AB12" s="15"/>
      <c r="AC12" s="14">
        <v>136</v>
      </c>
      <c r="AD12" s="56">
        <v>134</v>
      </c>
      <c r="AE12" s="293">
        <f>SUM(Z12:AD13)</f>
        <v>681.76</v>
      </c>
      <c r="AF12" s="297">
        <v>2</v>
      </c>
      <c r="AG12" s="15"/>
      <c r="AH12" s="15"/>
      <c r="AI12" s="15"/>
      <c r="AJ12" s="68">
        <v>137.04</v>
      </c>
      <c r="AK12" s="145">
        <v>132</v>
      </c>
      <c r="AL12" s="217">
        <f>SUM(AG12:AK13)</f>
        <v>650.04</v>
      </c>
      <c r="AM12" s="218">
        <v>5</v>
      </c>
    </row>
    <row r="13" spans="1:39" ht="18.75" customHeight="1">
      <c r="A13" s="3"/>
      <c r="B13" s="23">
        <v>10</v>
      </c>
      <c r="C13" s="20"/>
      <c r="D13" s="37"/>
      <c r="E13" s="33">
        <f t="shared" si="0"/>
        <v>0</v>
      </c>
      <c r="F13" s="34">
        <f>E13</f>
        <v>0</v>
      </c>
      <c r="G13" s="120"/>
      <c r="H13" s="120"/>
      <c r="I13" s="92"/>
      <c r="J13" s="33"/>
      <c r="K13" s="33"/>
      <c r="L13" s="33"/>
      <c r="M13" s="92"/>
      <c r="N13" s="3"/>
      <c r="O13" s="290"/>
      <c r="P13" s="224"/>
      <c r="Q13" s="304"/>
      <c r="R13" s="231"/>
      <c r="S13" s="132" t="s">
        <v>41</v>
      </c>
      <c r="T13" s="305"/>
      <c r="U13" s="307"/>
      <c r="V13" s="228"/>
      <c r="W13" s="292"/>
      <c r="X13" s="17">
        <v>7.65</v>
      </c>
      <c r="Y13" s="226"/>
      <c r="Z13" s="14">
        <v>135</v>
      </c>
      <c r="AA13" s="147">
        <v>138.76</v>
      </c>
      <c r="AB13" s="95">
        <v>138</v>
      </c>
      <c r="AC13" s="15"/>
      <c r="AD13" s="57"/>
      <c r="AE13" s="294"/>
      <c r="AF13" s="298"/>
      <c r="AG13" s="96">
        <v>124</v>
      </c>
      <c r="AH13" s="14">
        <v>118</v>
      </c>
      <c r="AI13" s="148">
        <v>139</v>
      </c>
      <c r="AJ13" s="15"/>
      <c r="AK13" s="15"/>
      <c r="AL13" s="217"/>
      <c r="AM13" s="218"/>
    </row>
    <row r="14" spans="1:39" ht="18.75" customHeight="1">
      <c r="A14" s="3"/>
      <c r="B14" s="23">
        <v>11</v>
      </c>
      <c r="C14" s="21"/>
      <c r="D14" s="38"/>
      <c r="E14" s="33">
        <f t="shared" si="0"/>
        <v>0</v>
      </c>
      <c r="F14" s="34">
        <f>E14</f>
        <v>0</v>
      </c>
      <c r="G14" s="33"/>
      <c r="H14" s="33"/>
      <c r="I14" s="33"/>
      <c r="J14" s="33"/>
      <c r="K14" s="33"/>
      <c r="L14" s="33"/>
      <c r="M14" s="92"/>
      <c r="N14" s="3"/>
      <c r="O14" s="290">
        <v>4</v>
      </c>
      <c r="P14" s="225">
        <v>10</v>
      </c>
      <c r="Q14" s="302">
        <f>AE14+AL14</f>
        <v>1314.5700000000002</v>
      </c>
      <c r="R14" s="309" t="s">
        <v>20</v>
      </c>
      <c r="S14" s="18" t="s">
        <v>47</v>
      </c>
      <c r="T14" s="305" t="s">
        <v>35</v>
      </c>
      <c r="U14" s="246" t="s">
        <v>87</v>
      </c>
      <c r="V14" s="228">
        <v>19</v>
      </c>
      <c r="W14" s="292">
        <v>7</v>
      </c>
      <c r="X14" s="16"/>
      <c r="Y14" s="219">
        <v>6</v>
      </c>
      <c r="Z14" s="15"/>
      <c r="AA14" s="14">
        <v>134</v>
      </c>
      <c r="AB14" s="14">
        <v>133</v>
      </c>
      <c r="AC14" s="15"/>
      <c r="AD14" s="57"/>
      <c r="AE14" s="217">
        <f>SUM(Z14:AD16)</f>
        <v>657.45</v>
      </c>
      <c r="AF14" s="218">
        <v>5</v>
      </c>
      <c r="AG14" s="15"/>
      <c r="AH14" s="14">
        <v>134</v>
      </c>
      <c r="AI14" s="68">
        <v>135.12</v>
      </c>
      <c r="AJ14" s="15"/>
      <c r="AK14" s="15"/>
      <c r="AL14" s="293">
        <f>SUM(AG14:AK16)</f>
        <v>657.12</v>
      </c>
      <c r="AM14" s="219">
        <v>4</v>
      </c>
    </row>
    <row r="15" spans="1:39" ht="18.75" customHeight="1">
      <c r="A15" s="3"/>
      <c r="B15" s="23">
        <v>12</v>
      </c>
      <c r="C15" s="21"/>
      <c r="D15" s="38"/>
      <c r="E15" s="33">
        <f t="shared" si="0"/>
        <v>0</v>
      </c>
      <c r="F15" s="34"/>
      <c r="G15" s="33"/>
      <c r="H15" s="33"/>
      <c r="I15" s="33"/>
      <c r="J15" s="33"/>
      <c r="K15" s="33"/>
      <c r="L15" s="33"/>
      <c r="M15" s="92"/>
      <c r="N15" s="3"/>
      <c r="O15" s="290"/>
      <c r="P15" s="225"/>
      <c r="Q15" s="303"/>
      <c r="R15" s="309"/>
      <c r="S15" s="18" t="s">
        <v>66</v>
      </c>
      <c r="T15" s="305"/>
      <c r="U15" s="246"/>
      <c r="V15" s="228"/>
      <c r="W15" s="292"/>
      <c r="X15" s="16"/>
      <c r="Y15" s="219"/>
      <c r="Z15" s="14">
        <v>131</v>
      </c>
      <c r="AA15" s="15"/>
      <c r="AB15" s="15"/>
      <c r="AC15" s="15"/>
      <c r="AD15" s="57"/>
      <c r="AE15" s="217"/>
      <c r="AF15" s="218"/>
      <c r="AG15" s="14">
        <v>128</v>
      </c>
      <c r="AH15" s="15"/>
      <c r="AI15" s="15"/>
      <c r="AJ15" s="15"/>
      <c r="AK15" s="14">
        <v>128</v>
      </c>
      <c r="AL15" s="300"/>
      <c r="AM15" s="219"/>
    </row>
    <row r="16" spans="1:39" ht="18.75" customHeight="1">
      <c r="A16" s="3"/>
      <c r="B16" s="23">
        <v>13</v>
      </c>
      <c r="C16" s="21"/>
      <c r="D16" s="38"/>
      <c r="E16" s="33">
        <f t="shared" si="0"/>
        <v>0</v>
      </c>
      <c r="F16" s="34">
        <f>E16</f>
        <v>0</v>
      </c>
      <c r="G16" s="33"/>
      <c r="H16" s="33"/>
      <c r="I16" s="33"/>
      <c r="J16" s="33"/>
      <c r="K16" s="33"/>
      <c r="L16" s="33"/>
      <c r="M16" s="92"/>
      <c r="N16" s="3"/>
      <c r="O16" s="290"/>
      <c r="P16" s="225"/>
      <c r="Q16" s="304"/>
      <c r="R16" s="309"/>
      <c r="S16" s="67" t="s">
        <v>99</v>
      </c>
      <c r="T16" s="305"/>
      <c r="U16" s="250"/>
      <c r="V16" s="228"/>
      <c r="W16" s="292"/>
      <c r="X16" s="17">
        <v>7.743</v>
      </c>
      <c r="Y16" s="219"/>
      <c r="Z16" s="15"/>
      <c r="AA16" s="15"/>
      <c r="AB16" s="15"/>
      <c r="AC16" s="14">
        <v>131</v>
      </c>
      <c r="AD16" s="68">
        <v>128.45</v>
      </c>
      <c r="AE16" s="217"/>
      <c r="AF16" s="218"/>
      <c r="AG16" s="15"/>
      <c r="AH16" s="15"/>
      <c r="AI16" s="15"/>
      <c r="AJ16" s="14">
        <v>132</v>
      </c>
      <c r="AK16" s="15"/>
      <c r="AL16" s="294"/>
      <c r="AM16" s="219"/>
    </row>
    <row r="17" spans="1:39" ht="18.75" customHeight="1">
      <c r="A17" s="3"/>
      <c r="B17" s="23">
        <v>14</v>
      </c>
      <c r="C17" s="97"/>
      <c r="D17" s="38"/>
      <c r="E17" s="33">
        <f t="shared" si="0"/>
        <v>0</v>
      </c>
      <c r="F17" s="34">
        <f>E17</f>
        <v>0</v>
      </c>
      <c r="G17" s="111"/>
      <c r="H17" s="111"/>
      <c r="I17" s="33"/>
      <c r="J17" s="33"/>
      <c r="K17" s="33"/>
      <c r="L17" s="33"/>
      <c r="M17" s="92"/>
      <c r="N17" s="3"/>
      <c r="O17" s="290">
        <v>5</v>
      </c>
      <c r="P17" s="225">
        <v>8</v>
      </c>
      <c r="Q17" s="302">
        <f>AE17+AL17</f>
        <v>1303.03</v>
      </c>
      <c r="R17" s="309" t="s">
        <v>94</v>
      </c>
      <c r="S17" s="67" t="s">
        <v>2</v>
      </c>
      <c r="T17" s="305" t="s">
        <v>42</v>
      </c>
      <c r="U17" s="246" t="s">
        <v>104</v>
      </c>
      <c r="V17" s="228">
        <v>30</v>
      </c>
      <c r="W17" s="292">
        <v>5.75</v>
      </c>
      <c r="X17" s="16"/>
      <c r="Y17" s="219">
        <v>5</v>
      </c>
      <c r="Z17" s="14">
        <v>113</v>
      </c>
      <c r="AA17" s="15"/>
      <c r="AB17" s="15"/>
      <c r="AC17" s="14">
        <v>134</v>
      </c>
      <c r="AD17" s="15"/>
      <c r="AE17" s="293">
        <f>SUM(Z17:AD18)</f>
        <v>639.25</v>
      </c>
      <c r="AF17" s="218">
        <v>7</v>
      </c>
      <c r="AG17" s="14">
        <v>134</v>
      </c>
      <c r="AH17" s="15"/>
      <c r="AI17" s="15"/>
      <c r="AJ17" s="14">
        <v>133</v>
      </c>
      <c r="AK17" s="68">
        <v>130.78</v>
      </c>
      <c r="AL17" s="217">
        <f>SUM(AG17:AK18)</f>
        <v>663.78</v>
      </c>
      <c r="AM17" s="226">
        <v>3</v>
      </c>
    </row>
    <row r="18" spans="1:39" ht="18.75" customHeight="1">
      <c r="A18" s="3"/>
      <c r="B18" s="23"/>
      <c r="C18" s="93"/>
      <c r="D18" s="38"/>
      <c r="E18" s="33"/>
      <c r="F18" s="34"/>
      <c r="G18" s="33"/>
      <c r="H18" s="33"/>
      <c r="I18" s="33"/>
      <c r="J18" s="33"/>
      <c r="K18" s="33"/>
      <c r="L18" s="33"/>
      <c r="M18" s="92"/>
      <c r="N18" s="3"/>
      <c r="O18" s="290"/>
      <c r="P18" s="225"/>
      <c r="Q18" s="304"/>
      <c r="R18" s="309"/>
      <c r="S18" s="67" t="s">
        <v>100</v>
      </c>
      <c r="T18" s="305"/>
      <c r="U18" s="246"/>
      <c r="V18" s="228"/>
      <c r="W18" s="292"/>
      <c r="X18" s="17">
        <v>7.708</v>
      </c>
      <c r="Y18" s="219"/>
      <c r="Z18" s="15"/>
      <c r="AA18" s="14">
        <v>133</v>
      </c>
      <c r="AB18" s="68">
        <v>133.25</v>
      </c>
      <c r="AC18" s="15"/>
      <c r="AD18" s="14">
        <v>126</v>
      </c>
      <c r="AE18" s="294"/>
      <c r="AF18" s="218"/>
      <c r="AG18" s="15"/>
      <c r="AH18" s="14">
        <v>132</v>
      </c>
      <c r="AI18" s="14">
        <v>134</v>
      </c>
      <c r="AJ18" s="15"/>
      <c r="AK18" s="15"/>
      <c r="AL18" s="217"/>
      <c r="AM18" s="226"/>
    </row>
    <row r="19" spans="1:39" ht="18.75" customHeight="1">
      <c r="A19" s="3"/>
      <c r="B19" s="20"/>
      <c r="C19" s="21"/>
      <c r="D19" s="22" t="s">
        <v>23</v>
      </c>
      <c r="E19" s="19">
        <f>SUM(E4:E18)</f>
        <v>144</v>
      </c>
      <c r="F19" s="23"/>
      <c r="G19" s="23"/>
      <c r="H19" s="23"/>
      <c r="I19" s="24" t="s">
        <v>24</v>
      </c>
      <c r="J19" s="97" t="s">
        <v>25</v>
      </c>
      <c r="K19" s="20" t="s">
        <v>26</v>
      </c>
      <c r="L19" s="21" t="s">
        <v>27</v>
      </c>
      <c r="M19" s="19"/>
      <c r="N19" s="3"/>
      <c r="O19" s="290">
        <v>6</v>
      </c>
      <c r="P19" s="225">
        <v>6</v>
      </c>
      <c r="Q19" s="302">
        <f>AE19+AL19</f>
        <v>1297.95</v>
      </c>
      <c r="R19" s="231" t="s">
        <v>97</v>
      </c>
      <c r="S19" s="67" t="s">
        <v>17</v>
      </c>
      <c r="T19" s="305" t="s">
        <v>35</v>
      </c>
      <c r="U19" s="306" t="s">
        <v>101</v>
      </c>
      <c r="V19" s="228">
        <v>16</v>
      </c>
      <c r="W19" s="292">
        <v>5.75</v>
      </c>
      <c r="X19" s="17">
        <v>7.844</v>
      </c>
      <c r="Y19" s="219">
        <v>7</v>
      </c>
      <c r="Z19" s="96">
        <v>130</v>
      </c>
      <c r="AA19" s="15"/>
      <c r="AB19" s="15"/>
      <c r="AC19" s="15"/>
      <c r="AD19" s="68">
        <v>126.67</v>
      </c>
      <c r="AE19" s="293">
        <f>SUM(Z19:AD20)</f>
        <v>647.6700000000001</v>
      </c>
      <c r="AF19" s="218">
        <v>6</v>
      </c>
      <c r="AG19" s="14">
        <v>131</v>
      </c>
      <c r="AH19" s="15"/>
      <c r="AI19" s="14">
        <v>133</v>
      </c>
      <c r="AJ19" s="15"/>
      <c r="AK19" s="68">
        <v>126.28</v>
      </c>
      <c r="AL19" s="217">
        <f>SUM(AG19:AK20)</f>
        <v>650.28</v>
      </c>
      <c r="AM19" s="218">
        <v>6</v>
      </c>
    </row>
    <row r="20" spans="1:39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90"/>
      <c r="P20" s="225"/>
      <c r="Q20" s="304"/>
      <c r="R20" s="231"/>
      <c r="S20" s="67" t="s">
        <v>55</v>
      </c>
      <c r="T20" s="305"/>
      <c r="U20" s="307"/>
      <c r="V20" s="228"/>
      <c r="W20" s="292"/>
      <c r="X20" s="16"/>
      <c r="Y20" s="219"/>
      <c r="Z20" s="15"/>
      <c r="AA20" s="14">
        <v>133</v>
      </c>
      <c r="AB20" s="14">
        <v>129</v>
      </c>
      <c r="AC20" s="14">
        <v>129</v>
      </c>
      <c r="AD20" s="57"/>
      <c r="AE20" s="294"/>
      <c r="AF20" s="218"/>
      <c r="AG20" s="15"/>
      <c r="AH20" s="14">
        <v>131</v>
      </c>
      <c r="AI20" s="15"/>
      <c r="AJ20" s="14">
        <v>129</v>
      </c>
      <c r="AK20" s="57"/>
      <c r="AL20" s="217"/>
      <c r="AM20" s="218"/>
    </row>
    <row r="21" spans="1:39" ht="18.75" customHeight="1">
      <c r="A21" s="3"/>
      <c r="B21" s="285" t="s">
        <v>86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3"/>
      <c r="N21" s="3"/>
      <c r="O21" s="290">
        <v>7</v>
      </c>
      <c r="P21" s="225">
        <v>4</v>
      </c>
      <c r="Q21" s="302">
        <f>AE21+AL21</f>
        <v>1267.95</v>
      </c>
      <c r="R21" s="274" t="s">
        <v>36</v>
      </c>
      <c r="S21" s="149" t="s">
        <v>80</v>
      </c>
      <c r="T21" s="305" t="s">
        <v>35</v>
      </c>
      <c r="U21" s="306" t="s">
        <v>101</v>
      </c>
      <c r="V21" s="228">
        <v>53</v>
      </c>
      <c r="W21" s="292">
        <v>9.5</v>
      </c>
      <c r="X21" s="17">
        <v>7.497</v>
      </c>
      <c r="Y21" s="265">
        <v>1</v>
      </c>
      <c r="Z21" s="15"/>
      <c r="AA21" s="14">
        <v>118</v>
      </c>
      <c r="AB21" s="146">
        <v>141</v>
      </c>
      <c r="AC21" s="15"/>
      <c r="AD21" s="15"/>
      <c r="AE21" s="293">
        <f>SUM(Z21:AD22)</f>
        <v>672.69</v>
      </c>
      <c r="AF21" s="226">
        <v>3</v>
      </c>
      <c r="AG21" s="15"/>
      <c r="AH21" s="146">
        <v>142</v>
      </c>
      <c r="AI21" s="95">
        <v>140</v>
      </c>
      <c r="AJ21" s="14">
        <v>41</v>
      </c>
      <c r="AK21" s="57"/>
      <c r="AL21" s="217">
        <f>SUM(AG21:AK22)</f>
        <v>595.26</v>
      </c>
      <c r="AM21" s="218">
        <v>7</v>
      </c>
    </row>
    <row r="22" spans="1:39" ht="18.75" customHeight="1" thickBot="1">
      <c r="A22" s="3"/>
      <c r="B22" s="253" t="s">
        <v>1</v>
      </c>
      <c r="C22" s="253"/>
      <c r="D22" s="254" t="s">
        <v>7</v>
      </c>
      <c r="E22" s="255" t="s">
        <v>28</v>
      </c>
      <c r="F22" s="256" t="s">
        <v>29</v>
      </c>
      <c r="G22" s="255" t="s">
        <v>30</v>
      </c>
      <c r="H22" s="255"/>
      <c r="I22" s="255"/>
      <c r="J22" s="255"/>
      <c r="K22" s="255"/>
      <c r="L22" s="255"/>
      <c r="M22" s="3"/>
      <c r="N22" s="3"/>
      <c r="O22" s="315"/>
      <c r="P22" s="245"/>
      <c r="Q22" s="316"/>
      <c r="R22" s="317"/>
      <c r="S22" s="88" t="s">
        <v>33</v>
      </c>
      <c r="T22" s="312"/>
      <c r="U22" s="313"/>
      <c r="V22" s="257"/>
      <c r="W22" s="314"/>
      <c r="X22" s="16"/>
      <c r="Y22" s="265"/>
      <c r="Z22" s="68">
        <v>136.69</v>
      </c>
      <c r="AA22" s="15"/>
      <c r="AB22" s="15"/>
      <c r="AC22" s="146">
        <v>141</v>
      </c>
      <c r="AD22" s="14">
        <v>136</v>
      </c>
      <c r="AE22" s="294"/>
      <c r="AF22" s="226"/>
      <c r="AG22" s="68">
        <v>138.26</v>
      </c>
      <c r="AH22" s="15"/>
      <c r="AI22" s="15"/>
      <c r="AJ22" s="15"/>
      <c r="AK22" s="14">
        <v>134</v>
      </c>
      <c r="AL22" s="217"/>
      <c r="AM22" s="218"/>
    </row>
    <row r="23" spans="1:39" ht="16.5" customHeight="1">
      <c r="A23" s="3"/>
      <c r="B23" s="253"/>
      <c r="C23" s="253"/>
      <c r="D23" s="254"/>
      <c r="E23" s="255"/>
      <c r="F23" s="256"/>
      <c r="G23" s="139" t="s">
        <v>6</v>
      </c>
      <c r="H23" s="131" t="s">
        <v>62</v>
      </c>
      <c r="I23" s="28" t="s">
        <v>32</v>
      </c>
      <c r="J23" s="27" t="s">
        <v>31</v>
      </c>
      <c r="K23" s="137" t="s">
        <v>73</v>
      </c>
      <c r="L23" s="29" t="s">
        <v>20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6.5" customHeight="1">
      <c r="A24" s="3"/>
      <c r="B24" s="253"/>
      <c r="C24" s="253"/>
      <c r="D24" s="254"/>
      <c r="E24" s="255"/>
      <c r="F24" s="256"/>
      <c r="G24" s="30" t="s">
        <v>83</v>
      </c>
      <c r="H24" s="30" t="s">
        <v>82</v>
      </c>
      <c r="I24" s="30" t="s">
        <v>105</v>
      </c>
      <c r="J24" s="30" t="s">
        <v>106</v>
      </c>
      <c r="K24" s="30" t="s">
        <v>107</v>
      </c>
      <c r="L24" s="30" t="s">
        <v>108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  <c r="AA24" s="73"/>
      <c r="AB24" s="73"/>
      <c r="AC24" s="73"/>
      <c r="AD24" s="73"/>
      <c r="AE24" s="73"/>
      <c r="AF24" s="74"/>
      <c r="AG24" s="74"/>
      <c r="AH24" s="74"/>
      <c r="AI24" s="74"/>
      <c r="AJ24" s="74"/>
      <c r="AK24" s="74"/>
      <c r="AL24" s="2"/>
      <c r="AM24" s="2"/>
    </row>
    <row r="25" spans="1:39" ht="18">
      <c r="A25" s="3"/>
      <c r="B25" s="31">
        <v>1</v>
      </c>
      <c r="C25" s="24" t="s">
        <v>43</v>
      </c>
      <c r="D25" s="32" t="s">
        <v>3</v>
      </c>
      <c r="E25" s="33">
        <f aca="true" t="shared" si="1" ref="E25:E35">SUM(G25:L25)</f>
        <v>29</v>
      </c>
      <c r="F25" s="34"/>
      <c r="G25" s="123">
        <v>16</v>
      </c>
      <c r="H25" s="35">
        <v>13</v>
      </c>
      <c r="I25" s="129"/>
      <c r="J25" s="33"/>
      <c r="K25" s="33"/>
      <c r="L25" s="33"/>
      <c r="M25" s="3"/>
      <c r="N25" s="3"/>
      <c r="O25" s="3"/>
      <c r="P25" s="3"/>
      <c r="Q25" s="75" t="s">
        <v>12</v>
      </c>
      <c r="R25" s="59"/>
      <c r="S25" s="59"/>
      <c r="T25" s="3"/>
      <c r="U25" s="85" t="s">
        <v>22</v>
      </c>
      <c r="V25" s="76"/>
      <c r="W25" s="76"/>
      <c r="X25" s="76"/>
      <c r="Y25" s="3"/>
      <c r="Z25" s="2"/>
      <c r="AA25" s="73"/>
      <c r="AB25" s="73"/>
      <c r="AC25" s="73"/>
      <c r="AD25" s="73"/>
      <c r="AE25" s="73"/>
      <c r="AF25" s="77"/>
      <c r="AG25" s="77"/>
      <c r="AH25" s="77"/>
      <c r="AI25" s="77"/>
      <c r="AJ25" s="77"/>
      <c r="AK25" s="77"/>
      <c r="AL25" s="2"/>
      <c r="AM25" s="2"/>
    </row>
    <row r="26" spans="1:39" ht="18">
      <c r="A26" s="3"/>
      <c r="B26" s="31">
        <v>1</v>
      </c>
      <c r="C26" s="24" t="s">
        <v>43</v>
      </c>
      <c r="D26" s="32" t="s">
        <v>41</v>
      </c>
      <c r="E26" s="33">
        <f t="shared" si="1"/>
        <v>29</v>
      </c>
      <c r="F26" s="34"/>
      <c r="G26" s="123">
        <v>16</v>
      </c>
      <c r="H26" s="35">
        <v>13</v>
      </c>
      <c r="I26" s="33"/>
      <c r="J26" s="33"/>
      <c r="K26" s="33"/>
      <c r="L26" s="33"/>
      <c r="M26" s="3"/>
      <c r="N26" s="3"/>
      <c r="O26" s="3"/>
      <c r="P26" s="3"/>
      <c r="Q26" s="78" t="s">
        <v>19</v>
      </c>
      <c r="R26" s="60"/>
      <c r="S26" s="60"/>
      <c r="T26" s="3"/>
      <c r="U26" s="61" t="s">
        <v>14</v>
      </c>
      <c r="V26" s="76"/>
      <c r="W26" s="76"/>
      <c r="X26" s="76"/>
      <c r="Y26" s="3"/>
      <c r="Z26" s="2"/>
      <c r="AA26" s="73"/>
      <c r="AB26" s="73"/>
      <c r="AC26" s="73"/>
      <c r="AD26" s="73"/>
      <c r="AE26" s="73"/>
      <c r="AF26" s="77"/>
      <c r="AG26" s="77"/>
      <c r="AH26" s="77"/>
      <c r="AI26" s="77"/>
      <c r="AJ26" s="77"/>
      <c r="AK26" s="77"/>
      <c r="AL26" s="2"/>
      <c r="AM26" s="2"/>
    </row>
    <row r="27" spans="1:39" ht="18">
      <c r="A27" s="3"/>
      <c r="B27" s="31">
        <v>2</v>
      </c>
      <c r="C27" s="24" t="s">
        <v>43</v>
      </c>
      <c r="D27" s="32" t="s">
        <v>37</v>
      </c>
      <c r="E27" s="33">
        <f t="shared" si="1"/>
        <v>29</v>
      </c>
      <c r="F27" s="34"/>
      <c r="G27" s="35">
        <v>13</v>
      </c>
      <c r="H27" s="123">
        <v>16</v>
      </c>
      <c r="I27" s="136"/>
      <c r="J27" s="33"/>
      <c r="K27" s="33"/>
      <c r="L27" s="33"/>
      <c r="M27" s="3"/>
      <c r="N27" s="3"/>
      <c r="O27" s="3"/>
      <c r="P27" s="3"/>
      <c r="Q27" s="78" t="s">
        <v>33</v>
      </c>
      <c r="R27" s="60"/>
      <c r="S27" s="60"/>
      <c r="T27" s="3"/>
      <c r="U27" s="61" t="s">
        <v>51</v>
      </c>
      <c r="V27" s="76"/>
      <c r="W27" s="76"/>
      <c r="X27" s="76"/>
      <c r="Y27" s="3"/>
      <c r="Z27" s="2"/>
      <c r="AA27" s="73"/>
      <c r="AB27" s="73"/>
      <c r="AC27" s="73"/>
      <c r="AD27" s="73"/>
      <c r="AE27" s="73"/>
      <c r="AF27" s="77"/>
      <c r="AG27" s="77"/>
      <c r="AH27" s="77"/>
      <c r="AI27" s="77"/>
      <c r="AJ27" s="77"/>
      <c r="AK27" s="77"/>
      <c r="AL27" s="2"/>
      <c r="AM27" s="2"/>
    </row>
    <row r="28" spans="1:39" ht="18">
      <c r="A28" s="3"/>
      <c r="B28" s="31">
        <v>2</v>
      </c>
      <c r="C28" s="24" t="s">
        <v>43</v>
      </c>
      <c r="D28" s="32" t="s">
        <v>38</v>
      </c>
      <c r="E28" s="33">
        <f t="shared" si="1"/>
        <v>29</v>
      </c>
      <c r="F28" s="34"/>
      <c r="G28" s="35">
        <v>13</v>
      </c>
      <c r="H28" s="123">
        <v>16</v>
      </c>
      <c r="I28" s="33"/>
      <c r="J28" s="33"/>
      <c r="K28" s="33"/>
      <c r="L28" s="33"/>
      <c r="M28" s="3"/>
      <c r="N28" s="3"/>
      <c r="O28" s="3"/>
      <c r="P28" s="3"/>
      <c r="Q28" s="78" t="s">
        <v>69</v>
      </c>
      <c r="R28" s="60"/>
      <c r="S28" s="60"/>
      <c r="T28" s="3"/>
      <c r="U28" s="61" t="s">
        <v>96</v>
      </c>
      <c r="V28" s="76"/>
      <c r="W28" s="76"/>
      <c r="X28" s="76"/>
      <c r="Y28" s="3"/>
      <c r="Z28" s="2"/>
      <c r="AA28" s="73"/>
      <c r="AB28" s="73"/>
      <c r="AC28" s="73"/>
      <c r="AD28" s="73"/>
      <c r="AE28" s="73"/>
      <c r="AF28" s="77"/>
      <c r="AG28" s="77"/>
      <c r="AH28" s="77"/>
      <c r="AI28" s="77"/>
      <c r="AJ28" s="77"/>
      <c r="AK28" s="77"/>
      <c r="AL28" s="2"/>
      <c r="AM28" s="2"/>
    </row>
    <row r="29" spans="1:39" ht="18">
      <c r="A29" s="3"/>
      <c r="B29" s="31">
        <v>3</v>
      </c>
      <c r="C29" s="21" t="s">
        <v>46</v>
      </c>
      <c r="D29" s="32" t="s">
        <v>33</v>
      </c>
      <c r="E29" s="33">
        <f t="shared" si="1"/>
        <v>24</v>
      </c>
      <c r="F29" s="34"/>
      <c r="G29" s="122">
        <v>20</v>
      </c>
      <c r="H29" s="33">
        <v>4</v>
      </c>
      <c r="I29" s="136"/>
      <c r="J29" s="33"/>
      <c r="K29" s="33"/>
      <c r="L29" s="3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"/>
      <c r="AA29" s="73"/>
      <c r="AB29" s="73"/>
      <c r="AC29" s="73"/>
      <c r="AD29" s="73"/>
      <c r="AE29" s="73"/>
      <c r="AF29" s="77"/>
      <c r="AG29" s="77"/>
      <c r="AH29" s="77"/>
      <c r="AI29" s="77"/>
      <c r="AJ29" s="77"/>
      <c r="AK29" s="77"/>
      <c r="AL29" s="2"/>
      <c r="AM29" s="39"/>
    </row>
    <row r="30" spans="1:40" ht="18">
      <c r="A30" s="3"/>
      <c r="B30" s="31">
        <v>3</v>
      </c>
      <c r="C30" s="21" t="s">
        <v>46</v>
      </c>
      <c r="D30" s="32" t="s">
        <v>80</v>
      </c>
      <c r="E30" s="33">
        <f t="shared" si="1"/>
        <v>24</v>
      </c>
      <c r="F30" s="34"/>
      <c r="G30" s="122">
        <v>20</v>
      </c>
      <c r="H30" s="33">
        <v>4</v>
      </c>
      <c r="I30" s="129"/>
      <c r="J30" s="33"/>
      <c r="K30" s="33"/>
      <c r="L30" s="33"/>
      <c r="M30" s="3"/>
      <c r="N30" s="3"/>
      <c r="O30" s="40"/>
      <c r="P30" s="40"/>
      <c r="Q30" s="40"/>
      <c r="R30" s="53"/>
      <c r="S30" s="53"/>
      <c r="T30" s="53"/>
      <c r="U30" s="48"/>
      <c r="V30" s="49"/>
      <c r="W30" s="50"/>
      <c r="X30" s="48"/>
      <c r="Y30" s="48"/>
      <c r="Z30" s="51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39"/>
      <c r="AM30" s="39"/>
      <c r="AN30" s="125"/>
    </row>
    <row r="31" spans="1:40" ht="18">
      <c r="A31" s="3"/>
      <c r="B31" s="31">
        <v>4</v>
      </c>
      <c r="C31" s="25" t="s">
        <v>25</v>
      </c>
      <c r="D31" s="32" t="s">
        <v>68</v>
      </c>
      <c r="E31" s="33">
        <f t="shared" si="1"/>
        <v>20</v>
      </c>
      <c r="F31" s="34"/>
      <c r="G31" s="33"/>
      <c r="H31" s="122">
        <v>20</v>
      </c>
      <c r="I31" s="33"/>
      <c r="J31" s="33"/>
      <c r="K31" s="33"/>
      <c r="L31" s="33"/>
      <c r="M31" s="3"/>
      <c r="N31" s="3"/>
      <c r="O31" s="40"/>
      <c r="P31" s="40"/>
      <c r="Q31" s="40"/>
      <c r="R31" s="53"/>
      <c r="S31" s="53"/>
      <c r="T31" s="53"/>
      <c r="U31" s="48"/>
      <c r="V31" s="49"/>
      <c r="W31" s="50"/>
      <c r="X31" s="48"/>
      <c r="Y31" s="48"/>
      <c r="Z31" s="51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77"/>
    </row>
    <row r="32" spans="1:40" ht="18" customHeight="1">
      <c r="A32" s="3"/>
      <c r="B32" s="31">
        <v>4</v>
      </c>
      <c r="C32" s="25" t="s">
        <v>25</v>
      </c>
      <c r="D32" s="32" t="s">
        <v>69</v>
      </c>
      <c r="E32" s="33">
        <f t="shared" si="1"/>
        <v>20</v>
      </c>
      <c r="F32" s="34"/>
      <c r="G32" s="33"/>
      <c r="H32" s="122">
        <v>20</v>
      </c>
      <c r="I32" s="33"/>
      <c r="J32" s="33"/>
      <c r="K32" s="33"/>
      <c r="L32" s="33"/>
      <c r="M32" s="3"/>
      <c r="N32" s="3"/>
      <c r="O32" s="40"/>
      <c r="P32" s="40"/>
      <c r="Q32" s="40"/>
      <c r="R32" s="53"/>
      <c r="S32" s="40"/>
      <c r="T32" s="53"/>
      <c r="U32" s="48"/>
      <c r="V32" s="49"/>
      <c r="W32" s="50"/>
      <c r="X32" s="100"/>
      <c r="Y32" s="48"/>
      <c r="Z32" s="81"/>
      <c r="AA32" s="81"/>
      <c r="AB32" s="126"/>
      <c r="AC32" s="81"/>
      <c r="AD32" s="82"/>
      <c r="AE32" s="310"/>
      <c r="AF32" s="311"/>
      <c r="AG32" s="81"/>
      <c r="AH32" s="81"/>
      <c r="AI32" s="81"/>
      <c r="AJ32" s="81"/>
      <c r="AK32" s="81"/>
      <c r="AL32" s="310"/>
      <c r="AM32" s="311"/>
      <c r="AN32" s="77"/>
    </row>
    <row r="33" spans="1:40" ht="18" customHeight="1">
      <c r="A33" s="3"/>
      <c r="B33" s="31">
        <v>4</v>
      </c>
      <c r="C33" s="25" t="s">
        <v>25</v>
      </c>
      <c r="D33" s="32" t="s">
        <v>98</v>
      </c>
      <c r="E33" s="33">
        <f t="shared" si="1"/>
        <v>20</v>
      </c>
      <c r="F33" s="34"/>
      <c r="G33" s="33"/>
      <c r="H33" s="122">
        <v>20</v>
      </c>
      <c r="I33" s="33"/>
      <c r="J33" s="33"/>
      <c r="K33" s="33"/>
      <c r="L33" s="33"/>
      <c r="M33" s="3"/>
      <c r="N33" s="3"/>
      <c r="O33" s="40"/>
      <c r="P33" s="40"/>
      <c r="Q33" s="40"/>
      <c r="R33" s="53"/>
      <c r="S33" s="89"/>
      <c r="T33" s="53"/>
      <c r="U33" s="48"/>
      <c r="V33" s="49"/>
      <c r="W33" s="50"/>
      <c r="X33" s="81"/>
      <c r="Y33" s="48"/>
      <c r="Z33" s="81"/>
      <c r="AA33" s="81"/>
      <c r="AB33" s="81"/>
      <c r="AC33" s="81"/>
      <c r="AD33" s="81"/>
      <c r="AE33" s="310"/>
      <c r="AF33" s="311"/>
      <c r="AG33" s="81"/>
      <c r="AH33" s="82"/>
      <c r="AI33" s="126"/>
      <c r="AJ33" s="81"/>
      <c r="AK33" s="81"/>
      <c r="AL33" s="310"/>
      <c r="AM33" s="311"/>
      <c r="AN33" s="77"/>
    </row>
    <row r="34" spans="1:40" ht="18" customHeight="1">
      <c r="A34" s="3"/>
      <c r="B34" s="31">
        <v>5</v>
      </c>
      <c r="C34" s="21" t="s">
        <v>44</v>
      </c>
      <c r="D34" s="32" t="s">
        <v>47</v>
      </c>
      <c r="E34" s="33">
        <f t="shared" si="1"/>
        <v>20</v>
      </c>
      <c r="F34" s="34"/>
      <c r="G34" s="33">
        <v>10</v>
      </c>
      <c r="H34" s="33">
        <v>10</v>
      </c>
      <c r="I34" s="33"/>
      <c r="J34" s="33"/>
      <c r="K34" s="33"/>
      <c r="L34" s="33"/>
      <c r="M34" s="3"/>
      <c r="N34" s="3"/>
      <c r="O34" s="40"/>
      <c r="P34" s="40"/>
      <c r="Q34" s="40"/>
      <c r="R34" s="53"/>
      <c r="S34" s="40"/>
      <c r="T34" s="53"/>
      <c r="U34" s="48"/>
      <c r="V34" s="49"/>
      <c r="W34" s="50"/>
      <c r="X34" s="100"/>
      <c r="Y34" s="48"/>
      <c r="Z34" s="81"/>
      <c r="AA34" s="81"/>
      <c r="AB34" s="81"/>
      <c r="AC34" s="81"/>
      <c r="AD34" s="82"/>
      <c r="AE34" s="310"/>
      <c r="AF34" s="311"/>
      <c r="AG34" s="81"/>
      <c r="AH34" s="81"/>
      <c r="AI34" s="81"/>
      <c r="AJ34" s="81"/>
      <c r="AK34" s="81"/>
      <c r="AL34" s="310"/>
      <c r="AM34" s="311"/>
      <c r="AN34" s="77"/>
    </row>
    <row r="35" spans="1:40" ht="18" customHeight="1">
      <c r="A35" s="3"/>
      <c r="B35" s="31">
        <v>5</v>
      </c>
      <c r="C35" s="21" t="s">
        <v>44</v>
      </c>
      <c r="D35" s="32" t="s">
        <v>66</v>
      </c>
      <c r="E35" s="33">
        <f t="shared" si="1"/>
        <v>20</v>
      </c>
      <c r="F35" s="34"/>
      <c r="G35" s="33">
        <v>10</v>
      </c>
      <c r="H35" s="33">
        <v>10</v>
      </c>
      <c r="I35" s="33"/>
      <c r="J35" s="33"/>
      <c r="K35" s="33"/>
      <c r="L35" s="33"/>
      <c r="M35" s="3"/>
      <c r="N35" s="3"/>
      <c r="O35" s="40"/>
      <c r="P35" s="40"/>
      <c r="Q35" s="40"/>
      <c r="R35" s="53"/>
      <c r="S35" s="89"/>
      <c r="T35" s="53"/>
      <c r="U35" s="48"/>
      <c r="V35" s="49"/>
      <c r="W35" s="50"/>
      <c r="X35" s="81"/>
      <c r="Y35" s="48"/>
      <c r="Z35" s="81"/>
      <c r="AA35" s="81"/>
      <c r="AB35" s="81"/>
      <c r="AC35" s="81"/>
      <c r="AD35" s="81"/>
      <c r="AE35" s="310"/>
      <c r="AF35" s="311"/>
      <c r="AG35" s="81"/>
      <c r="AH35" s="81"/>
      <c r="AI35" s="81"/>
      <c r="AJ35" s="82"/>
      <c r="AK35" s="81"/>
      <c r="AL35" s="310"/>
      <c r="AM35" s="311"/>
      <c r="AN35" s="77"/>
    </row>
    <row r="36" spans="1:40" ht="18" customHeight="1">
      <c r="A36" s="3"/>
      <c r="B36" s="31">
        <v>6</v>
      </c>
      <c r="C36" s="21" t="s">
        <v>110</v>
      </c>
      <c r="D36" s="32" t="s">
        <v>81</v>
      </c>
      <c r="E36" s="33">
        <f>SUM(G36:L36)</f>
        <v>16</v>
      </c>
      <c r="F36" s="34"/>
      <c r="G36" s="123">
        <v>16</v>
      </c>
      <c r="H36" s="33"/>
      <c r="I36" s="33"/>
      <c r="J36" s="33"/>
      <c r="K36" s="33"/>
      <c r="L36" s="33"/>
      <c r="M36" s="3"/>
      <c r="N36" s="3"/>
      <c r="O36" s="40"/>
      <c r="P36" s="40"/>
      <c r="Q36" s="40"/>
      <c r="R36" s="53"/>
      <c r="S36" s="89"/>
      <c r="T36" s="53"/>
      <c r="U36" s="48"/>
      <c r="V36" s="49"/>
      <c r="W36" s="50"/>
      <c r="X36" s="100"/>
      <c r="Y36" s="48"/>
      <c r="Z36" s="81"/>
      <c r="AA36" s="82"/>
      <c r="AB36" s="81"/>
      <c r="AC36" s="81"/>
      <c r="AD36" s="81"/>
      <c r="AE36" s="310"/>
      <c r="AF36" s="311"/>
      <c r="AG36" s="81"/>
      <c r="AH36" s="81"/>
      <c r="AI36" s="81"/>
      <c r="AJ36" s="81"/>
      <c r="AK36" s="81"/>
      <c r="AL36" s="310"/>
      <c r="AM36" s="311"/>
      <c r="AN36" s="77"/>
    </row>
    <row r="37" spans="1:40" ht="18" customHeight="1">
      <c r="A37" s="3"/>
      <c r="B37" s="31">
        <v>7</v>
      </c>
      <c r="C37" s="21" t="s">
        <v>46</v>
      </c>
      <c r="D37" s="32" t="s">
        <v>17</v>
      </c>
      <c r="E37" s="33">
        <f aca="true" t="shared" si="2" ref="E37:E46">SUM(G37:L37)</f>
        <v>14</v>
      </c>
      <c r="F37" s="34"/>
      <c r="G37" s="33">
        <v>8</v>
      </c>
      <c r="H37" s="33">
        <v>6</v>
      </c>
      <c r="I37" s="33"/>
      <c r="J37" s="33"/>
      <c r="K37" s="33"/>
      <c r="L37" s="33"/>
      <c r="M37" s="3"/>
      <c r="N37" s="3"/>
      <c r="O37" s="40"/>
      <c r="P37" s="40"/>
      <c r="Q37" s="40"/>
      <c r="R37" s="53"/>
      <c r="S37" s="89"/>
      <c r="T37" s="53"/>
      <c r="U37" s="48"/>
      <c r="V37" s="49"/>
      <c r="W37" s="50"/>
      <c r="X37" s="81"/>
      <c r="Y37" s="48"/>
      <c r="Z37" s="81"/>
      <c r="AA37" s="81"/>
      <c r="AB37" s="81"/>
      <c r="AC37" s="81"/>
      <c r="AD37" s="81"/>
      <c r="AE37" s="310"/>
      <c r="AF37" s="311"/>
      <c r="AG37" s="81"/>
      <c r="AH37" s="81"/>
      <c r="AI37" s="81"/>
      <c r="AJ37" s="81"/>
      <c r="AK37" s="82"/>
      <c r="AL37" s="310"/>
      <c r="AM37" s="311"/>
      <c r="AN37" s="77"/>
    </row>
    <row r="38" spans="1:40" ht="18" customHeight="1">
      <c r="A38" s="3"/>
      <c r="B38" s="31">
        <v>7</v>
      </c>
      <c r="C38" s="21" t="s">
        <v>46</v>
      </c>
      <c r="D38" s="32" t="s">
        <v>55</v>
      </c>
      <c r="E38" s="33">
        <f t="shared" si="2"/>
        <v>14</v>
      </c>
      <c r="F38" s="34"/>
      <c r="G38" s="33">
        <v>8</v>
      </c>
      <c r="H38" s="33">
        <v>6</v>
      </c>
      <c r="I38" s="33"/>
      <c r="J38" s="33"/>
      <c r="K38" s="33"/>
      <c r="L38" s="33"/>
      <c r="M38" s="3"/>
      <c r="N38" s="3"/>
      <c r="O38" s="40"/>
      <c r="P38" s="40"/>
      <c r="Q38" s="40"/>
      <c r="R38" s="53"/>
      <c r="S38" s="89"/>
      <c r="T38" s="53"/>
      <c r="U38" s="48"/>
      <c r="V38" s="49"/>
      <c r="W38" s="50"/>
      <c r="X38" s="100"/>
      <c r="Y38" s="48"/>
      <c r="Z38" s="81"/>
      <c r="AA38" s="81"/>
      <c r="AB38" s="82"/>
      <c r="AC38" s="82"/>
      <c r="AD38" s="82"/>
      <c r="AE38" s="310"/>
      <c r="AF38" s="320"/>
      <c r="AG38" s="81"/>
      <c r="AH38" s="81"/>
      <c r="AI38" s="81"/>
      <c r="AJ38" s="81"/>
      <c r="AK38" s="81"/>
      <c r="AL38" s="310"/>
      <c r="AM38" s="320"/>
      <c r="AN38" s="77"/>
    </row>
    <row r="39" spans="1:40" ht="18" customHeight="1">
      <c r="A39" s="3"/>
      <c r="B39" s="31">
        <v>8</v>
      </c>
      <c r="C39" s="25" t="s">
        <v>25</v>
      </c>
      <c r="D39" s="32" t="s">
        <v>109</v>
      </c>
      <c r="E39" s="33">
        <f t="shared" si="2"/>
        <v>10</v>
      </c>
      <c r="F39" s="34"/>
      <c r="G39" s="33"/>
      <c r="H39" s="33">
        <v>10</v>
      </c>
      <c r="I39" s="33"/>
      <c r="J39" s="33"/>
      <c r="K39" s="33"/>
      <c r="L39" s="107"/>
      <c r="M39" s="3"/>
      <c r="N39" s="3"/>
      <c r="O39" s="40"/>
      <c r="P39" s="40"/>
      <c r="Q39" s="40"/>
      <c r="R39" s="53"/>
      <c r="S39" s="89"/>
      <c r="T39" s="53"/>
      <c r="U39" s="48"/>
      <c r="V39" s="49"/>
      <c r="W39" s="50"/>
      <c r="X39" s="81"/>
      <c r="Y39" s="48"/>
      <c r="Z39" s="81"/>
      <c r="AA39" s="81"/>
      <c r="AB39" s="81"/>
      <c r="AC39" s="81"/>
      <c r="AD39" s="81"/>
      <c r="AE39" s="310"/>
      <c r="AF39" s="320"/>
      <c r="AG39" s="81"/>
      <c r="AH39" s="81"/>
      <c r="AI39" s="82"/>
      <c r="AJ39" s="81"/>
      <c r="AK39" s="82"/>
      <c r="AL39" s="310"/>
      <c r="AM39" s="320"/>
      <c r="AN39" s="77"/>
    </row>
    <row r="40" spans="1:40" ht="18" customHeight="1">
      <c r="A40" s="3"/>
      <c r="B40" s="31">
        <v>9</v>
      </c>
      <c r="C40" s="25" t="s">
        <v>25</v>
      </c>
      <c r="D40" s="32" t="s">
        <v>2</v>
      </c>
      <c r="E40" s="33">
        <f t="shared" si="2"/>
        <v>8</v>
      </c>
      <c r="F40" s="34"/>
      <c r="G40" s="33"/>
      <c r="H40" s="33">
        <v>8</v>
      </c>
      <c r="I40" s="33"/>
      <c r="J40" s="33"/>
      <c r="K40" s="33"/>
      <c r="L40" s="107"/>
      <c r="M40" s="3"/>
      <c r="N40" s="3"/>
      <c r="O40" s="40"/>
      <c r="P40" s="40"/>
      <c r="Q40" s="40"/>
      <c r="R40" s="53"/>
      <c r="S40" s="40"/>
      <c r="T40" s="53"/>
      <c r="U40" s="48"/>
      <c r="V40" s="49"/>
      <c r="W40" s="50"/>
      <c r="X40" s="100"/>
      <c r="Y40" s="48"/>
      <c r="Z40" s="81"/>
      <c r="AA40" s="81"/>
      <c r="AB40" s="82"/>
      <c r="AC40" s="82"/>
      <c r="AD40" s="82"/>
      <c r="AE40" s="310"/>
      <c r="AF40" s="320"/>
      <c r="AG40" s="81"/>
      <c r="AH40" s="81"/>
      <c r="AI40" s="81"/>
      <c r="AJ40" s="81"/>
      <c r="AK40" s="81"/>
      <c r="AL40" s="310"/>
      <c r="AM40" s="320"/>
      <c r="AN40" s="77"/>
    </row>
    <row r="41" spans="1:40" ht="18" customHeight="1">
      <c r="A41" s="3"/>
      <c r="B41" s="31">
        <v>9</v>
      </c>
      <c r="C41" s="25" t="s">
        <v>25</v>
      </c>
      <c r="D41" s="32" t="s">
        <v>111</v>
      </c>
      <c r="E41" s="33">
        <f t="shared" si="2"/>
        <v>8</v>
      </c>
      <c r="F41" s="34"/>
      <c r="G41" s="33"/>
      <c r="H41" s="33">
        <v>8</v>
      </c>
      <c r="I41" s="33"/>
      <c r="J41" s="33"/>
      <c r="K41" s="33"/>
      <c r="L41" s="33"/>
      <c r="M41" s="3"/>
      <c r="N41" s="3"/>
      <c r="O41" s="40"/>
      <c r="P41" s="40"/>
      <c r="Q41" s="40"/>
      <c r="R41" s="53"/>
      <c r="S41" s="40"/>
      <c r="T41" s="53"/>
      <c r="U41" s="48"/>
      <c r="V41" s="49"/>
      <c r="W41" s="50"/>
      <c r="X41" s="81"/>
      <c r="Y41" s="48"/>
      <c r="Z41" s="81"/>
      <c r="AA41" s="81"/>
      <c r="AB41" s="81"/>
      <c r="AC41" s="81"/>
      <c r="AD41" s="81"/>
      <c r="AE41" s="310"/>
      <c r="AF41" s="320"/>
      <c r="AG41" s="82"/>
      <c r="AH41" s="81"/>
      <c r="AI41" s="81"/>
      <c r="AJ41" s="81"/>
      <c r="AK41" s="81"/>
      <c r="AL41" s="310"/>
      <c r="AM41" s="320"/>
      <c r="AN41" s="77"/>
    </row>
    <row r="42" spans="1:40" ht="18" customHeight="1">
      <c r="A42" s="3"/>
      <c r="B42" s="318"/>
      <c r="C42" s="20"/>
      <c r="D42" s="32"/>
      <c r="E42" s="33">
        <f t="shared" si="2"/>
        <v>0</v>
      </c>
      <c r="F42" s="34"/>
      <c r="G42" s="33"/>
      <c r="H42" s="33"/>
      <c r="I42" s="33"/>
      <c r="J42" s="33"/>
      <c r="K42" s="33"/>
      <c r="L42" s="33"/>
      <c r="M42" s="3"/>
      <c r="N42" s="3"/>
      <c r="O42" s="40"/>
      <c r="P42" s="40"/>
      <c r="Q42" s="40"/>
      <c r="R42" s="53"/>
      <c r="S42" s="40"/>
      <c r="T42" s="53"/>
      <c r="U42" s="48"/>
      <c r="V42" s="49"/>
      <c r="W42" s="50"/>
      <c r="Y42" s="100"/>
      <c r="Z42" s="82"/>
      <c r="AA42" s="82"/>
      <c r="AB42" s="81"/>
      <c r="AC42" s="81"/>
      <c r="AD42" s="81"/>
      <c r="AE42" s="310"/>
      <c r="AF42" s="320"/>
      <c r="AG42" s="81"/>
      <c r="AH42" s="81"/>
      <c r="AI42" s="81"/>
      <c r="AJ42" s="81"/>
      <c r="AK42" s="81"/>
      <c r="AL42" s="310"/>
      <c r="AM42" s="320"/>
      <c r="AN42" s="77"/>
    </row>
    <row r="43" spans="1:40" ht="18" customHeight="1">
      <c r="A43" s="3"/>
      <c r="B43" s="319"/>
      <c r="C43" s="20"/>
      <c r="D43" s="32"/>
      <c r="E43" s="33">
        <f t="shared" si="2"/>
        <v>0</v>
      </c>
      <c r="F43" s="34"/>
      <c r="G43" s="33"/>
      <c r="H43" s="33"/>
      <c r="I43" s="33"/>
      <c r="J43" s="33"/>
      <c r="K43" s="33"/>
      <c r="L43" s="33"/>
      <c r="M43" s="3"/>
      <c r="N43" s="3"/>
      <c r="O43" s="40"/>
      <c r="P43" s="40"/>
      <c r="Q43" s="40"/>
      <c r="R43" s="53"/>
      <c r="S43" s="40"/>
      <c r="T43" s="53"/>
      <c r="U43" s="48"/>
      <c r="V43" s="49"/>
      <c r="W43" s="50"/>
      <c r="Y43" s="81"/>
      <c r="Z43" s="81"/>
      <c r="AA43" s="81"/>
      <c r="AB43" s="81"/>
      <c r="AC43" s="81"/>
      <c r="AD43" s="81"/>
      <c r="AE43" s="310"/>
      <c r="AF43" s="320"/>
      <c r="AG43" s="81"/>
      <c r="AH43" s="81"/>
      <c r="AI43" s="81"/>
      <c r="AJ43" s="81"/>
      <c r="AK43" s="82"/>
      <c r="AL43" s="310"/>
      <c r="AM43" s="320"/>
      <c r="AN43" s="77"/>
    </row>
    <row r="44" spans="1:40" ht="18">
      <c r="A44" s="3"/>
      <c r="B44" s="318"/>
      <c r="C44" s="21"/>
      <c r="D44" s="32"/>
      <c r="E44" s="33">
        <f t="shared" si="2"/>
        <v>0</v>
      </c>
      <c r="F44" s="34"/>
      <c r="G44" s="33"/>
      <c r="H44" s="33"/>
      <c r="I44" s="33"/>
      <c r="J44" s="33"/>
      <c r="K44" s="33"/>
      <c r="L44" s="33"/>
      <c r="M44" s="3"/>
      <c r="N44" s="3"/>
      <c r="O44" s="40"/>
      <c r="P44" s="40"/>
      <c r="Q44" s="40"/>
      <c r="R44" s="40"/>
      <c r="S44" s="40"/>
      <c r="T44" s="40"/>
      <c r="U44" s="40"/>
      <c r="V44" s="40"/>
      <c r="W44" s="40"/>
      <c r="X44" s="100"/>
      <c r="Y44" s="100"/>
      <c r="Z44" s="81"/>
      <c r="AA44" s="81"/>
      <c r="AB44" s="81"/>
      <c r="AC44" s="81"/>
      <c r="AD44" s="81"/>
      <c r="AE44" s="310"/>
      <c r="AF44" s="320"/>
      <c r="AG44" s="81"/>
      <c r="AH44" s="81"/>
      <c r="AI44" s="81"/>
      <c r="AJ44" s="81"/>
      <c r="AK44" s="81"/>
      <c r="AL44" s="310"/>
      <c r="AM44" s="320"/>
      <c r="AN44" s="73"/>
    </row>
    <row r="45" spans="1:40" ht="18">
      <c r="A45" s="3"/>
      <c r="B45" s="319"/>
      <c r="C45" s="24"/>
      <c r="D45" s="32"/>
      <c r="E45" s="33">
        <f t="shared" si="2"/>
        <v>0</v>
      </c>
      <c r="F45" s="34"/>
      <c r="G45" s="129"/>
      <c r="H45" s="33"/>
      <c r="I45" s="33"/>
      <c r="J45" s="33"/>
      <c r="K45" s="33"/>
      <c r="L45" s="33"/>
      <c r="M45" s="3"/>
      <c r="N45" s="3"/>
      <c r="O45" s="40"/>
      <c r="P45" s="40"/>
      <c r="Q45" s="40"/>
      <c r="R45" s="40"/>
      <c r="S45" s="40"/>
      <c r="T45" s="40"/>
      <c r="U45" s="40"/>
      <c r="V45" s="40"/>
      <c r="W45" s="40"/>
      <c r="X45" s="81"/>
      <c r="Y45" s="81"/>
      <c r="Z45" s="81"/>
      <c r="AA45" s="81"/>
      <c r="AB45" s="81"/>
      <c r="AC45" s="81"/>
      <c r="AD45" s="81"/>
      <c r="AE45" s="310"/>
      <c r="AF45" s="320"/>
      <c r="AG45" s="81"/>
      <c r="AH45" s="81"/>
      <c r="AI45" s="81"/>
      <c r="AJ45" s="81"/>
      <c r="AK45" s="81"/>
      <c r="AL45" s="310"/>
      <c r="AM45" s="320"/>
      <c r="AN45" s="73"/>
    </row>
    <row r="46" spans="1:39" ht="18">
      <c r="A46" s="3"/>
      <c r="B46" s="31"/>
      <c r="C46" s="24"/>
      <c r="D46" s="32"/>
      <c r="E46" s="33">
        <f t="shared" si="2"/>
        <v>0</v>
      </c>
      <c r="F46" s="34"/>
      <c r="G46" s="33"/>
      <c r="H46" s="33"/>
      <c r="I46" s="33"/>
      <c r="J46" s="33"/>
      <c r="K46" s="33"/>
      <c r="L46" s="33"/>
      <c r="M46" s="3"/>
      <c r="N46" s="3"/>
      <c r="O46" s="40"/>
      <c r="P46" s="40"/>
      <c r="Q46" s="40"/>
      <c r="R46" s="40"/>
      <c r="S46" s="40"/>
      <c r="T46" s="40"/>
      <c r="U46" s="40"/>
      <c r="V46" s="40"/>
      <c r="W46" s="40"/>
      <c r="X46" s="100"/>
      <c r="Y46" s="100"/>
      <c r="Z46" s="81"/>
      <c r="AA46" s="81"/>
      <c r="AB46" s="81"/>
      <c r="AC46" s="81"/>
      <c r="AD46" s="81"/>
      <c r="AE46" s="310"/>
      <c r="AF46" s="320"/>
      <c r="AG46" s="81"/>
      <c r="AH46" s="81"/>
      <c r="AI46" s="81"/>
      <c r="AJ46" s="81"/>
      <c r="AK46" s="81"/>
      <c r="AL46" s="310"/>
      <c r="AM46" s="320"/>
    </row>
    <row r="47" spans="1:39" ht="18">
      <c r="A47" s="3"/>
      <c r="B47" s="318"/>
      <c r="C47" s="24"/>
      <c r="D47" s="32"/>
      <c r="E47" s="33"/>
      <c r="F47" s="34"/>
      <c r="G47" s="33"/>
      <c r="H47" s="33"/>
      <c r="I47" s="33"/>
      <c r="J47" s="33"/>
      <c r="K47" s="33"/>
      <c r="L47" s="33"/>
      <c r="M47" s="3"/>
      <c r="N47" s="3"/>
      <c r="O47" s="40"/>
      <c r="P47" s="40"/>
      <c r="Q47" s="40"/>
      <c r="R47" s="40"/>
      <c r="S47" s="40"/>
      <c r="T47" s="40"/>
      <c r="U47" s="40"/>
      <c r="V47" s="40"/>
      <c r="W47" s="40"/>
      <c r="X47" s="81"/>
      <c r="Y47" s="81"/>
      <c r="Z47" s="81"/>
      <c r="AA47" s="81"/>
      <c r="AB47" s="81"/>
      <c r="AC47" s="81"/>
      <c r="AD47" s="81"/>
      <c r="AE47" s="310"/>
      <c r="AF47" s="320"/>
      <c r="AG47" s="81"/>
      <c r="AH47" s="81"/>
      <c r="AI47" s="81"/>
      <c r="AJ47" s="81"/>
      <c r="AK47" s="81"/>
      <c r="AL47" s="310"/>
      <c r="AM47" s="320"/>
    </row>
    <row r="48" spans="1:39" ht="18">
      <c r="A48" s="3"/>
      <c r="B48" s="319"/>
      <c r="C48" s="21"/>
      <c r="D48" s="106"/>
      <c r="E48" s="33"/>
      <c r="F48" s="34"/>
      <c r="G48" s="33"/>
      <c r="H48" s="33"/>
      <c r="I48" s="33"/>
      <c r="J48" s="33"/>
      <c r="K48" s="33"/>
      <c r="L48" s="33"/>
      <c r="M48" s="3"/>
      <c r="N48" s="3"/>
      <c r="O48" s="40"/>
      <c r="P48" s="40"/>
      <c r="Q48" s="40"/>
      <c r="R48" s="40"/>
      <c r="S48" s="40"/>
      <c r="T48" s="40"/>
      <c r="U48" s="40"/>
      <c r="V48" s="40"/>
      <c r="W48" s="40"/>
      <c r="X48" s="100"/>
      <c r="Y48" s="100"/>
      <c r="Z48" s="81"/>
      <c r="AA48" s="81"/>
      <c r="AB48" s="81"/>
      <c r="AC48" s="81"/>
      <c r="AD48" s="81"/>
      <c r="AE48" s="310"/>
      <c r="AF48" s="320"/>
      <c r="AG48" s="81"/>
      <c r="AH48" s="81"/>
      <c r="AI48" s="81"/>
      <c r="AJ48" s="81"/>
      <c r="AK48" s="81"/>
      <c r="AL48" s="310"/>
      <c r="AM48" s="320"/>
    </row>
    <row r="49" spans="1:39" ht="18">
      <c r="A49" s="3"/>
      <c r="B49" s="31"/>
      <c r="C49" s="21"/>
      <c r="D49" s="32"/>
      <c r="E49" s="33"/>
      <c r="F49" s="34"/>
      <c r="G49" s="33"/>
      <c r="H49" s="33"/>
      <c r="I49" s="33"/>
      <c r="J49" s="33"/>
      <c r="K49" s="33"/>
      <c r="L49" s="33"/>
      <c r="M49" s="3"/>
      <c r="N49" s="3"/>
      <c r="O49" s="40"/>
      <c r="P49" s="40"/>
      <c r="Q49" s="40"/>
      <c r="R49" s="40"/>
      <c r="S49" s="40"/>
      <c r="T49" s="40"/>
      <c r="U49" s="40"/>
      <c r="V49" s="40"/>
      <c r="W49" s="40"/>
      <c r="X49" s="81"/>
      <c r="Y49" s="81"/>
      <c r="Z49" s="81"/>
      <c r="AA49" s="81"/>
      <c r="AB49" s="81"/>
      <c r="AC49" s="81"/>
      <c r="AD49" s="81"/>
      <c r="AE49" s="310"/>
      <c r="AF49" s="320"/>
      <c r="AG49" s="81"/>
      <c r="AH49" s="81"/>
      <c r="AI49" s="81"/>
      <c r="AJ49" s="81"/>
      <c r="AK49" s="81"/>
      <c r="AL49" s="310"/>
      <c r="AM49" s="320"/>
    </row>
    <row r="50" spans="1:39" ht="18">
      <c r="A50" s="3"/>
      <c r="B50" s="31"/>
      <c r="C50" s="21"/>
      <c r="D50" s="32"/>
      <c r="E50" s="33"/>
      <c r="F50" s="34"/>
      <c r="G50" s="33"/>
      <c r="H50" s="33"/>
      <c r="I50" s="33"/>
      <c r="J50" s="33"/>
      <c r="K50" s="33"/>
      <c r="L50" s="33"/>
      <c r="M50" s="3"/>
      <c r="N50" s="3"/>
      <c r="O50" s="44"/>
      <c r="P50" s="44"/>
      <c r="Q50" s="102"/>
      <c r="R50" s="44"/>
      <c r="S50" s="53"/>
      <c r="T50" s="54"/>
      <c r="U50" s="53"/>
      <c r="V50" s="53"/>
      <c r="W50" s="53"/>
      <c r="X50" s="53"/>
      <c r="Y50" s="53"/>
      <c r="Z50" s="5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8">
      <c r="A51" s="3"/>
      <c r="B51" s="31"/>
      <c r="C51" s="21"/>
      <c r="D51" s="32"/>
      <c r="E51" s="33"/>
      <c r="F51" s="34"/>
      <c r="G51" s="33"/>
      <c r="H51" s="33"/>
      <c r="I51" s="33"/>
      <c r="J51" s="33"/>
      <c r="K51" s="33"/>
      <c r="L51" s="33"/>
      <c r="M51" s="3"/>
      <c r="N51" s="3"/>
      <c r="O51" s="44"/>
      <c r="P51" s="44"/>
      <c r="Q51" s="102"/>
      <c r="R51" s="44"/>
      <c r="S51" s="53"/>
      <c r="T51" s="54"/>
      <c r="U51" s="53"/>
      <c r="V51" s="53"/>
      <c r="W51" s="53"/>
      <c r="X51" s="53"/>
      <c r="Y51" s="53"/>
      <c r="Z51" s="5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8">
      <c r="A52" s="3"/>
      <c r="B52" s="31"/>
      <c r="C52" s="21"/>
      <c r="D52" s="32"/>
      <c r="E52" s="33"/>
      <c r="F52" s="34"/>
      <c r="G52" s="33"/>
      <c r="H52" s="33"/>
      <c r="I52" s="33"/>
      <c r="J52" s="33"/>
      <c r="K52" s="33"/>
      <c r="L52" s="33"/>
      <c r="M52" s="3"/>
      <c r="N52" s="3"/>
      <c r="O52" s="44"/>
      <c r="P52" s="44"/>
      <c r="Q52" s="102"/>
      <c r="R52" s="44"/>
      <c r="S52" s="53"/>
      <c r="T52" s="54"/>
      <c r="U52" s="53"/>
      <c r="V52" s="53"/>
      <c r="W52" s="53"/>
      <c r="X52" s="53"/>
      <c r="Y52" s="53"/>
      <c r="Z52" s="5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>
      <c r="A53" s="36"/>
      <c r="B53" s="23"/>
      <c r="C53" s="21"/>
      <c r="D53" s="32"/>
      <c r="E53" s="33"/>
      <c r="F53" s="34"/>
      <c r="G53" s="33"/>
      <c r="H53" s="33"/>
      <c r="I53" s="33"/>
      <c r="J53" s="33"/>
      <c r="K53" s="33"/>
      <c r="L53" s="33"/>
      <c r="M53" s="3"/>
      <c r="N53" s="3"/>
      <c r="O53" s="44"/>
      <c r="P53" s="44"/>
      <c r="Q53" s="102"/>
      <c r="R53" s="44"/>
      <c r="S53" s="53"/>
      <c r="T53" s="54"/>
      <c r="U53" s="53"/>
      <c r="V53" s="53"/>
      <c r="W53" s="53"/>
      <c r="X53" s="53"/>
      <c r="Y53" s="53"/>
      <c r="Z53" s="5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>
      <c r="A54" s="36"/>
      <c r="B54" s="26"/>
      <c r="C54" s="21"/>
      <c r="D54" s="22" t="s">
        <v>23</v>
      </c>
      <c r="E54" s="19">
        <f>SUM(E25:E38)</f>
        <v>308</v>
      </c>
      <c r="F54" s="23"/>
      <c r="G54" s="23"/>
      <c r="H54" s="23"/>
      <c r="I54" s="23"/>
      <c r="J54" s="23"/>
      <c r="K54" s="23"/>
      <c r="L54" s="23"/>
      <c r="M54" s="3"/>
      <c r="N54" s="3"/>
      <c r="O54" s="44"/>
      <c r="P54" s="44"/>
      <c r="Q54" s="102"/>
      <c r="R54" s="55"/>
      <c r="S54" s="53"/>
      <c r="T54" s="54"/>
      <c r="U54" s="53"/>
      <c r="V54" s="53"/>
      <c r="W54" s="53"/>
      <c r="X54" s="53"/>
      <c r="Y54" s="53"/>
      <c r="Z54" s="5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14" ht="12.75">
      <c r="A55" s="36"/>
      <c r="B55" s="105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6"/>
      <c r="B56" s="105" t="s">
        <v>49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3"/>
      <c r="N56" s="3"/>
    </row>
    <row r="57" spans="1:14" ht="12.75">
      <c r="A57" s="36"/>
      <c r="B57" s="26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3"/>
      <c r="N57" s="3"/>
    </row>
    <row r="58" spans="3:12" ht="12.75">
      <c r="C58" s="26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60">
    <mergeCell ref="B44:B45"/>
    <mergeCell ref="AE44:AE45"/>
    <mergeCell ref="AF44:AF45"/>
    <mergeCell ref="AL44:AL45"/>
    <mergeCell ref="AM44:AM45"/>
    <mergeCell ref="AE46:AE47"/>
    <mergeCell ref="AF46:AF47"/>
    <mergeCell ref="AL46:AL47"/>
    <mergeCell ref="AM46:AM47"/>
    <mergeCell ref="B47:B48"/>
    <mergeCell ref="AE36:AE37"/>
    <mergeCell ref="AF36:AF37"/>
    <mergeCell ref="AL36:AL37"/>
    <mergeCell ref="AM36:AM37"/>
    <mergeCell ref="AE38:AE39"/>
    <mergeCell ref="AF38:AF39"/>
    <mergeCell ref="AL38:AL39"/>
    <mergeCell ref="AM38:AM39"/>
    <mergeCell ref="AE48:AE49"/>
    <mergeCell ref="AF48:AF49"/>
    <mergeCell ref="AL48:AL49"/>
    <mergeCell ref="AM48:AM49"/>
    <mergeCell ref="B42:B43"/>
    <mergeCell ref="AE42:AE43"/>
    <mergeCell ref="AF42:AF43"/>
    <mergeCell ref="AL42:AL43"/>
    <mergeCell ref="AM42:AM43"/>
    <mergeCell ref="AE40:AE41"/>
    <mergeCell ref="AF40:AF41"/>
    <mergeCell ref="AL40:AL41"/>
    <mergeCell ref="AM40:AM41"/>
    <mergeCell ref="O19:O20"/>
    <mergeCell ref="Q19:Q20"/>
    <mergeCell ref="R19:R20"/>
    <mergeCell ref="T19:T20"/>
    <mergeCell ref="U19:U20"/>
    <mergeCell ref="P19:P20"/>
    <mergeCell ref="AM19:AM20"/>
    <mergeCell ref="V19:V20"/>
    <mergeCell ref="AE34:AE35"/>
    <mergeCell ref="AM34:AM35"/>
    <mergeCell ref="AF34:AF35"/>
    <mergeCell ref="AL34:AL35"/>
    <mergeCell ref="B22:C24"/>
    <mergeCell ref="D22:D24"/>
    <mergeCell ref="E22:E24"/>
    <mergeCell ref="F22:F24"/>
    <mergeCell ref="G22:L22"/>
    <mergeCell ref="B21:L21"/>
    <mergeCell ref="O21:O22"/>
    <mergeCell ref="Q21:Q22"/>
    <mergeCell ref="R21:R22"/>
    <mergeCell ref="P21:P22"/>
    <mergeCell ref="AE32:AE33"/>
    <mergeCell ref="AF32:AF33"/>
    <mergeCell ref="AL32:AL33"/>
    <mergeCell ref="AM32:AM33"/>
    <mergeCell ref="T21:T22"/>
    <mergeCell ref="U21:U22"/>
    <mergeCell ref="V21:V22"/>
    <mergeCell ref="W21:W22"/>
    <mergeCell ref="Y21:Y22"/>
    <mergeCell ref="AE21:AE22"/>
    <mergeCell ref="AF21:AF22"/>
    <mergeCell ref="AL21:AL22"/>
    <mergeCell ref="AM21:AM22"/>
    <mergeCell ref="W19:W20"/>
    <mergeCell ref="Y19:Y20"/>
    <mergeCell ref="AE19:AE20"/>
    <mergeCell ref="AF19:AF20"/>
    <mergeCell ref="AL19:AL20"/>
    <mergeCell ref="AF14:AF16"/>
    <mergeCell ref="V14:V16"/>
    <mergeCell ref="AL14:AL16"/>
    <mergeCell ref="AM14:AM16"/>
    <mergeCell ref="AE14:AE16"/>
    <mergeCell ref="AE17:AE18"/>
    <mergeCell ref="AF17:AF18"/>
    <mergeCell ref="AL17:AL18"/>
    <mergeCell ref="AM17:AM18"/>
    <mergeCell ref="O17:O18"/>
    <mergeCell ref="Q17:Q18"/>
    <mergeCell ref="R17:R18"/>
    <mergeCell ref="T17:T18"/>
    <mergeCell ref="U17:U18"/>
    <mergeCell ref="V17:V18"/>
    <mergeCell ref="W17:W18"/>
    <mergeCell ref="Y17:Y18"/>
    <mergeCell ref="O14:O16"/>
    <mergeCell ref="Q14:Q16"/>
    <mergeCell ref="R14:R16"/>
    <mergeCell ref="T14:T16"/>
    <mergeCell ref="U14:U16"/>
    <mergeCell ref="P14:P16"/>
    <mergeCell ref="W14:W16"/>
    <mergeCell ref="Y14:Y16"/>
    <mergeCell ref="P17:P18"/>
    <mergeCell ref="O12:O13"/>
    <mergeCell ref="Q12:Q13"/>
    <mergeCell ref="R12:R13"/>
    <mergeCell ref="T12:T13"/>
    <mergeCell ref="U12:U13"/>
    <mergeCell ref="O10:O11"/>
    <mergeCell ref="Q10:Q11"/>
    <mergeCell ref="R10:R11"/>
    <mergeCell ref="T10:T11"/>
    <mergeCell ref="U10:U11"/>
    <mergeCell ref="AM12:AM13"/>
    <mergeCell ref="AF12:AF13"/>
    <mergeCell ref="AL12:AL13"/>
    <mergeCell ref="P12:P13"/>
    <mergeCell ref="P7:P9"/>
    <mergeCell ref="P10:P11"/>
    <mergeCell ref="Q7:Q9"/>
    <mergeCell ref="R7:R9"/>
    <mergeCell ref="T7:T9"/>
    <mergeCell ref="U7:U9"/>
    <mergeCell ref="V12:V13"/>
    <mergeCell ref="W12:W13"/>
    <mergeCell ref="Y12:Y13"/>
    <mergeCell ref="AE12:AE13"/>
    <mergeCell ref="O7:O9"/>
    <mergeCell ref="AF7:AF9"/>
    <mergeCell ref="AL7:AL9"/>
    <mergeCell ref="AM7:AM9"/>
    <mergeCell ref="W10:W11"/>
    <mergeCell ref="Y10:Y11"/>
    <mergeCell ref="AE10:AE11"/>
    <mergeCell ref="AF10:AF11"/>
    <mergeCell ref="AL10:AL11"/>
    <mergeCell ref="AM10:AM11"/>
    <mergeCell ref="V10:V11"/>
    <mergeCell ref="V7:V9"/>
    <mergeCell ref="W7:W9"/>
    <mergeCell ref="Y7:Y9"/>
    <mergeCell ref="AE7:AE9"/>
    <mergeCell ref="S5:S6"/>
    <mergeCell ref="T5:T6"/>
    <mergeCell ref="U5:U6"/>
    <mergeCell ref="V5:V6"/>
    <mergeCell ref="W5:W6"/>
    <mergeCell ref="B1:L1"/>
    <mergeCell ref="B2:C3"/>
    <mergeCell ref="D2:D3"/>
    <mergeCell ref="E2:E3"/>
    <mergeCell ref="F2:F3"/>
    <mergeCell ref="G2:L2"/>
    <mergeCell ref="M2:M3"/>
    <mergeCell ref="O2:AM2"/>
    <mergeCell ref="O4:S4"/>
    <mergeCell ref="T4:W4"/>
    <mergeCell ref="X5:Y5"/>
    <mergeCell ref="Z5:AD5"/>
    <mergeCell ref="AE5:AF6"/>
    <mergeCell ref="AG5:AK5"/>
    <mergeCell ref="AL5:AM6"/>
    <mergeCell ref="P5:P6"/>
    <mergeCell ref="O5:O6"/>
    <mergeCell ref="Q5:Q6"/>
    <mergeCell ref="R5:R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1"/>
  <sheetViews>
    <sheetView zoomScale="70" zoomScaleNormal="70" zoomScalePageLayoutView="0" workbookViewId="0" topLeftCell="F1">
      <selection activeCell="A21" sqref="A21:M58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4" max="14" width="5.7109375" style="0" customWidth="1"/>
    <col min="15" max="15" width="6.57421875" style="0" customWidth="1"/>
    <col min="16" max="16" width="8.57421875" style="0" customWidth="1"/>
    <col min="17" max="17" width="12.28125" style="0" customWidth="1"/>
    <col min="18" max="18" width="26.57421875" style="0" bestFit="1" customWidth="1"/>
    <col min="19" max="19" width="18.421875" style="0" customWidth="1"/>
    <col min="20" max="20" width="16.28125" style="0" customWidth="1"/>
    <col min="21" max="21" width="14.7109375" style="0" customWidth="1"/>
    <col min="22" max="23" width="9.421875" style="0" customWidth="1"/>
    <col min="24" max="24" width="11.28125" style="0" bestFit="1" customWidth="1"/>
    <col min="25" max="25" width="9.421875" style="0" customWidth="1"/>
  </cols>
  <sheetData>
    <row r="1" spans="1:39" ht="19.5">
      <c r="A1" s="3"/>
      <c r="B1" s="285" t="s">
        <v>85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8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.75">
      <c r="A2" s="3"/>
      <c r="B2" s="253" t="s">
        <v>1</v>
      </c>
      <c r="C2" s="253"/>
      <c r="D2" s="254" t="s">
        <v>5</v>
      </c>
      <c r="E2" s="255" t="s">
        <v>28</v>
      </c>
      <c r="F2" s="286" t="s">
        <v>52</v>
      </c>
      <c r="G2" s="255" t="s">
        <v>30</v>
      </c>
      <c r="H2" s="255"/>
      <c r="I2" s="255"/>
      <c r="J2" s="255"/>
      <c r="K2" s="255"/>
      <c r="L2" s="255"/>
      <c r="M2" s="339" t="s">
        <v>45</v>
      </c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53"/>
      <c r="C3" s="253"/>
      <c r="D3" s="254"/>
      <c r="E3" s="255"/>
      <c r="F3" s="286"/>
      <c r="G3" s="139" t="s">
        <v>6</v>
      </c>
      <c r="H3" s="131" t="s">
        <v>62</v>
      </c>
      <c r="I3" s="137" t="s">
        <v>73</v>
      </c>
      <c r="J3" s="27" t="s">
        <v>31</v>
      </c>
      <c r="K3" s="28" t="s">
        <v>32</v>
      </c>
      <c r="L3" s="29" t="s">
        <v>20</v>
      </c>
      <c r="M3" s="340"/>
      <c r="N3" s="3"/>
      <c r="O3" s="266" t="s">
        <v>84</v>
      </c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</row>
    <row r="4" spans="1:39" ht="18.75" customHeight="1">
      <c r="A4" s="3"/>
      <c r="B4" s="31">
        <v>1</v>
      </c>
      <c r="C4" s="24" t="s">
        <v>43</v>
      </c>
      <c r="D4" s="38" t="s">
        <v>65</v>
      </c>
      <c r="E4" s="33">
        <f>SUM(G4:L4)-F4</f>
        <v>45</v>
      </c>
      <c r="F4" s="34">
        <v>0</v>
      </c>
      <c r="G4" s="35">
        <v>13</v>
      </c>
      <c r="H4" s="123">
        <v>16</v>
      </c>
      <c r="I4" s="123">
        <v>16</v>
      </c>
      <c r="J4" s="33"/>
      <c r="K4" s="33"/>
      <c r="L4" s="33"/>
      <c r="M4" s="141">
        <v>14.75</v>
      </c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.75" customHeight="1" thickBot="1">
      <c r="A5" s="3"/>
      <c r="B5" s="23">
        <v>2</v>
      </c>
      <c r="C5" s="24" t="s">
        <v>43</v>
      </c>
      <c r="D5" s="38" t="s">
        <v>36</v>
      </c>
      <c r="E5" s="33">
        <f>SUM(G5:L5)-F5</f>
        <v>44</v>
      </c>
      <c r="F5" s="34">
        <v>0</v>
      </c>
      <c r="G5" s="122">
        <v>20</v>
      </c>
      <c r="H5" s="33">
        <v>4</v>
      </c>
      <c r="I5" s="122">
        <v>20</v>
      </c>
      <c r="J5" s="136"/>
      <c r="K5" s="136"/>
      <c r="L5" s="33"/>
      <c r="M5" s="141">
        <v>16.75</v>
      </c>
      <c r="N5" s="3"/>
      <c r="O5" s="335" t="s">
        <v>112</v>
      </c>
      <c r="P5" s="335"/>
      <c r="Q5" s="335"/>
      <c r="R5" s="335"/>
      <c r="S5" s="335"/>
      <c r="T5" s="335"/>
      <c r="U5" s="335"/>
      <c r="V5" s="152"/>
      <c r="W5" s="336">
        <v>42910</v>
      </c>
      <c r="X5" s="336"/>
      <c r="Y5" s="336"/>
      <c r="Z5" s="33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.75" customHeight="1">
      <c r="A6" s="3"/>
      <c r="B6" s="23">
        <v>3</v>
      </c>
      <c r="C6" s="21" t="s">
        <v>46</v>
      </c>
      <c r="D6" s="37" t="s">
        <v>6</v>
      </c>
      <c r="E6" s="33">
        <f>SUM(G6:L6)-F6</f>
        <v>33</v>
      </c>
      <c r="F6" s="34">
        <v>0</v>
      </c>
      <c r="G6" s="123">
        <v>16</v>
      </c>
      <c r="H6" s="35">
        <v>13</v>
      </c>
      <c r="I6" s="33">
        <v>4</v>
      </c>
      <c r="J6" s="33"/>
      <c r="K6" s="33"/>
      <c r="L6" s="33"/>
      <c r="M6" s="92">
        <v>18.5</v>
      </c>
      <c r="N6" s="3"/>
      <c r="O6" s="269" t="s">
        <v>1</v>
      </c>
      <c r="P6" s="327" t="s">
        <v>60</v>
      </c>
      <c r="Q6" s="271" t="s">
        <v>4</v>
      </c>
      <c r="R6" s="273" t="s">
        <v>5</v>
      </c>
      <c r="S6" s="283" t="s">
        <v>7</v>
      </c>
      <c r="T6" s="283" t="s">
        <v>0</v>
      </c>
      <c r="U6" s="283" t="s">
        <v>15</v>
      </c>
      <c r="V6" s="325" t="s">
        <v>16</v>
      </c>
      <c r="W6" s="337" t="s">
        <v>21</v>
      </c>
      <c r="X6" s="269" t="s">
        <v>10</v>
      </c>
      <c r="Y6" s="281"/>
      <c r="Z6" s="269" t="s">
        <v>8</v>
      </c>
      <c r="AA6" s="220"/>
      <c r="AB6" s="220"/>
      <c r="AC6" s="220"/>
      <c r="AD6" s="281"/>
      <c r="AE6" s="332" t="s">
        <v>13</v>
      </c>
      <c r="AF6" s="276"/>
      <c r="AG6" s="327" t="s">
        <v>9</v>
      </c>
      <c r="AH6" s="220"/>
      <c r="AI6" s="220"/>
      <c r="AJ6" s="220"/>
      <c r="AK6" s="282"/>
      <c r="AL6" s="332" t="s">
        <v>13</v>
      </c>
      <c r="AM6" s="276"/>
    </row>
    <row r="7" spans="1:39" ht="18.75" customHeight="1">
      <c r="A7" s="3"/>
      <c r="B7" s="23">
        <v>4</v>
      </c>
      <c r="C7" s="24" t="s">
        <v>72</v>
      </c>
      <c r="D7" s="37" t="s">
        <v>74</v>
      </c>
      <c r="E7" s="33">
        <f>SUM(G7:L7)-F7</f>
        <v>27</v>
      </c>
      <c r="F7" s="34">
        <v>0</v>
      </c>
      <c r="G7" s="33">
        <v>8</v>
      </c>
      <c r="H7" s="33">
        <v>6</v>
      </c>
      <c r="I7" s="35">
        <v>13</v>
      </c>
      <c r="J7" s="33"/>
      <c r="K7" s="129"/>
      <c r="L7" s="33"/>
      <c r="M7" s="141">
        <v>9.75</v>
      </c>
      <c r="N7" s="3"/>
      <c r="O7" s="330"/>
      <c r="P7" s="341"/>
      <c r="Q7" s="331"/>
      <c r="R7" s="231"/>
      <c r="S7" s="309"/>
      <c r="T7" s="309"/>
      <c r="U7" s="309"/>
      <c r="V7" s="326"/>
      <c r="W7" s="338"/>
      <c r="X7" s="109" t="s">
        <v>11</v>
      </c>
      <c r="Y7" s="110" t="s">
        <v>1</v>
      </c>
      <c r="Z7" s="153">
        <v>1</v>
      </c>
      <c r="AA7" s="22">
        <v>2</v>
      </c>
      <c r="AB7" s="112">
        <v>3</v>
      </c>
      <c r="AC7" s="113">
        <v>4</v>
      </c>
      <c r="AD7" s="154">
        <v>5</v>
      </c>
      <c r="AE7" s="333"/>
      <c r="AF7" s="334"/>
      <c r="AG7" s="118">
        <v>1</v>
      </c>
      <c r="AH7" s="114">
        <v>2</v>
      </c>
      <c r="AI7" s="115">
        <v>3</v>
      </c>
      <c r="AJ7" s="116">
        <v>4</v>
      </c>
      <c r="AK7" s="119">
        <v>5</v>
      </c>
      <c r="AL7" s="333"/>
      <c r="AM7" s="334"/>
    </row>
    <row r="8" spans="1:39" ht="18.75" customHeight="1">
      <c r="A8" s="3"/>
      <c r="B8" s="23">
        <v>5</v>
      </c>
      <c r="C8" s="20" t="s">
        <v>26</v>
      </c>
      <c r="D8" s="38" t="s">
        <v>62</v>
      </c>
      <c r="E8" s="33">
        <f>SUM(G8:L8)</f>
        <v>26</v>
      </c>
      <c r="F8" s="34">
        <v>0</v>
      </c>
      <c r="G8" s="111"/>
      <c r="H8" s="122">
        <v>20</v>
      </c>
      <c r="I8" s="33">
        <v>6</v>
      </c>
      <c r="J8" s="33"/>
      <c r="K8" s="33"/>
      <c r="L8" s="33"/>
      <c r="M8" s="141">
        <v>7.75</v>
      </c>
      <c r="N8" s="3"/>
      <c r="O8" s="290">
        <v>1</v>
      </c>
      <c r="P8" s="342">
        <v>20</v>
      </c>
      <c r="Q8" s="230">
        <f>AE8+AL8</f>
        <v>1068.17</v>
      </c>
      <c r="R8" s="242" t="s">
        <v>36</v>
      </c>
      <c r="S8" s="67" t="s">
        <v>80</v>
      </c>
      <c r="T8" s="305" t="s">
        <v>35</v>
      </c>
      <c r="U8" s="246" t="s">
        <v>113</v>
      </c>
      <c r="V8" s="228">
        <v>28</v>
      </c>
      <c r="W8" s="229">
        <v>8.5</v>
      </c>
      <c r="X8" s="17">
        <v>9.768</v>
      </c>
      <c r="Y8" s="265">
        <v>1</v>
      </c>
      <c r="Z8" s="16"/>
      <c r="AA8" s="14">
        <v>109</v>
      </c>
      <c r="AB8" s="15"/>
      <c r="AC8" s="15"/>
      <c r="AD8" s="155">
        <v>111.16</v>
      </c>
      <c r="AE8" s="321">
        <f>SUM(Z8:AD9)</f>
        <v>532.16</v>
      </c>
      <c r="AF8" s="265">
        <v>1</v>
      </c>
      <c r="AG8" s="14">
        <v>107</v>
      </c>
      <c r="AH8" s="68">
        <v>101.01</v>
      </c>
      <c r="AI8" s="15"/>
      <c r="AJ8" s="15"/>
      <c r="AK8" s="155">
        <v>109</v>
      </c>
      <c r="AL8" s="321">
        <f>SUM(AG8:AK9)</f>
        <v>536.01</v>
      </c>
      <c r="AM8" s="329">
        <v>2</v>
      </c>
    </row>
    <row r="9" spans="1:39" ht="18.75" customHeight="1">
      <c r="A9" s="3"/>
      <c r="B9" s="23">
        <v>6</v>
      </c>
      <c r="C9" s="21" t="s">
        <v>46</v>
      </c>
      <c r="D9" s="38" t="s">
        <v>20</v>
      </c>
      <c r="E9" s="33">
        <f>SUM(G9:L9)-F9</f>
        <v>20</v>
      </c>
      <c r="F9" s="34">
        <v>0</v>
      </c>
      <c r="G9" s="33">
        <v>10</v>
      </c>
      <c r="H9" s="33">
        <v>10</v>
      </c>
      <c r="I9" s="33"/>
      <c r="J9" s="33"/>
      <c r="K9" s="136"/>
      <c r="L9" s="33"/>
      <c r="M9" s="141">
        <v>9.75</v>
      </c>
      <c r="N9" s="3"/>
      <c r="O9" s="290"/>
      <c r="P9" s="342"/>
      <c r="Q9" s="230"/>
      <c r="R9" s="242"/>
      <c r="S9" s="18" t="s">
        <v>33</v>
      </c>
      <c r="T9" s="305"/>
      <c r="U9" s="246"/>
      <c r="V9" s="228"/>
      <c r="W9" s="229"/>
      <c r="X9" s="16"/>
      <c r="Y9" s="265"/>
      <c r="Z9" s="13">
        <v>106</v>
      </c>
      <c r="AA9" s="15"/>
      <c r="AB9" s="14">
        <v>97</v>
      </c>
      <c r="AC9" s="14">
        <v>109</v>
      </c>
      <c r="AD9" s="156"/>
      <c r="AE9" s="321"/>
      <c r="AF9" s="265"/>
      <c r="AG9" s="15"/>
      <c r="AH9" s="15"/>
      <c r="AI9" s="14">
        <v>109</v>
      </c>
      <c r="AJ9" s="14">
        <v>110</v>
      </c>
      <c r="AK9" s="156"/>
      <c r="AL9" s="321"/>
      <c r="AM9" s="329"/>
    </row>
    <row r="10" spans="1:39" ht="18.75" customHeight="1">
      <c r="A10" s="3"/>
      <c r="B10" s="23">
        <v>7</v>
      </c>
      <c r="C10" s="20" t="s">
        <v>26</v>
      </c>
      <c r="D10" s="37" t="s">
        <v>94</v>
      </c>
      <c r="E10" s="33">
        <f>SUM(G10:L10)</f>
        <v>18</v>
      </c>
      <c r="F10" s="34">
        <v>0</v>
      </c>
      <c r="G10" s="33"/>
      <c r="H10" s="33">
        <v>8</v>
      </c>
      <c r="I10" s="33">
        <v>10</v>
      </c>
      <c r="J10" s="33"/>
      <c r="K10" s="33"/>
      <c r="L10" s="33"/>
      <c r="M10" s="141">
        <v>11.75</v>
      </c>
      <c r="N10" s="3"/>
      <c r="O10" s="290">
        <v>2</v>
      </c>
      <c r="P10" s="223">
        <v>16</v>
      </c>
      <c r="Q10" s="230">
        <f>AE10+AL10</f>
        <v>1057.8</v>
      </c>
      <c r="R10" s="231" t="s">
        <v>54</v>
      </c>
      <c r="S10" s="67" t="s">
        <v>37</v>
      </c>
      <c r="T10" s="305" t="s">
        <v>114</v>
      </c>
      <c r="U10" s="307" t="s">
        <v>115</v>
      </c>
      <c r="V10" s="228">
        <v>29</v>
      </c>
      <c r="W10" s="229">
        <v>6.5</v>
      </c>
      <c r="X10" s="16"/>
      <c r="Y10" s="328">
        <v>2</v>
      </c>
      <c r="Z10" s="16"/>
      <c r="AA10" s="15"/>
      <c r="AB10" s="15"/>
      <c r="AC10" s="14">
        <v>107</v>
      </c>
      <c r="AD10" s="142">
        <v>106</v>
      </c>
      <c r="AE10" s="321">
        <f>SUM(Z10:AD11)</f>
        <v>532.06</v>
      </c>
      <c r="AF10" s="328">
        <v>2</v>
      </c>
      <c r="AG10" s="16"/>
      <c r="AH10" s="15"/>
      <c r="AI10" s="15"/>
      <c r="AJ10" s="68">
        <v>96.74</v>
      </c>
      <c r="AK10" s="142">
        <v>108</v>
      </c>
      <c r="AL10" s="321">
        <f>SUM(AG10:AK11)</f>
        <v>525.74</v>
      </c>
      <c r="AM10" s="265">
        <v>1</v>
      </c>
    </row>
    <row r="11" spans="1:39" ht="18.75" customHeight="1">
      <c r="A11" s="3"/>
      <c r="B11" s="23">
        <v>8</v>
      </c>
      <c r="C11" s="25" t="s">
        <v>25</v>
      </c>
      <c r="D11" s="37" t="s">
        <v>120</v>
      </c>
      <c r="E11" s="33">
        <f>SUM(G11:L11)</f>
        <v>8</v>
      </c>
      <c r="F11" s="34"/>
      <c r="G11" s="33"/>
      <c r="H11" s="33"/>
      <c r="I11" s="33">
        <v>8</v>
      </c>
      <c r="J11" s="33"/>
      <c r="K11" s="33"/>
      <c r="L11" s="33"/>
      <c r="M11" s="141">
        <v>5</v>
      </c>
      <c r="N11" s="3"/>
      <c r="O11" s="290"/>
      <c r="P11" s="223"/>
      <c r="Q11" s="230"/>
      <c r="R11" s="231"/>
      <c r="S11" s="67" t="s">
        <v>38</v>
      </c>
      <c r="T11" s="305"/>
      <c r="U11" s="246"/>
      <c r="V11" s="228"/>
      <c r="W11" s="229"/>
      <c r="X11" s="17">
        <v>10.156</v>
      </c>
      <c r="Y11" s="328"/>
      <c r="Z11" s="128">
        <v>106.06</v>
      </c>
      <c r="AA11" s="14">
        <v>106</v>
      </c>
      <c r="AB11" s="14">
        <v>107</v>
      </c>
      <c r="AC11" s="15"/>
      <c r="AD11" s="156"/>
      <c r="AE11" s="321"/>
      <c r="AF11" s="328"/>
      <c r="AG11" s="13">
        <v>106</v>
      </c>
      <c r="AH11" s="14">
        <v>107</v>
      </c>
      <c r="AI11" s="14">
        <v>108</v>
      </c>
      <c r="AJ11" s="15"/>
      <c r="AK11" s="156"/>
      <c r="AL11" s="321"/>
      <c r="AM11" s="265"/>
    </row>
    <row r="12" spans="1:39" ht="18.75" customHeight="1">
      <c r="A12" s="3"/>
      <c r="B12" s="23">
        <v>9</v>
      </c>
      <c r="C12" s="21"/>
      <c r="D12" s="37"/>
      <c r="E12" s="33"/>
      <c r="F12" s="34"/>
      <c r="G12" s="33"/>
      <c r="H12" s="33"/>
      <c r="I12" s="33"/>
      <c r="J12" s="33"/>
      <c r="K12" s="33"/>
      <c r="L12" s="33"/>
      <c r="M12" s="141"/>
      <c r="N12" s="3"/>
      <c r="O12" s="290">
        <v>3</v>
      </c>
      <c r="P12" s="224">
        <v>13</v>
      </c>
      <c r="Q12" s="230">
        <f>AE12+AL12</f>
        <v>1038.4499999999998</v>
      </c>
      <c r="R12" s="231" t="s">
        <v>74</v>
      </c>
      <c r="S12" s="67" t="s">
        <v>17</v>
      </c>
      <c r="T12" s="305" t="s">
        <v>35</v>
      </c>
      <c r="U12" s="246" t="s">
        <v>113</v>
      </c>
      <c r="V12" s="228">
        <v>53</v>
      </c>
      <c r="W12" s="229">
        <v>5.5</v>
      </c>
      <c r="X12" s="17">
        <v>10.637</v>
      </c>
      <c r="Y12" s="219">
        <v>6</v>
      </c>
      <c r="Z12" s="13">
        <v>101</v>
      </c>
      <c r="AA12" s="15"/>
      <c r="AB12" s="15"/>
      <c r="AC12" s="15"/>
      <c r="AD12" s="142">
        <v>103</v>
      </c>
      <c r="AE12" s="321">
        <f>SUM(Z12:AD13)</f>
        <v>519.56</v>
      </c>
      <c r="AF12" s="226">
        <v>3</v>
      </c>
      <c r="AG12" s="103">
        <v>100.89</v>
      </c>
      <c r="AH12" s="15"/>
      <c r="AI12" s="14">
        <v>104</v>
      </c>
      <c r="AJ12" s="15"/>
      <c r="AK12" s="96">
        <v>102</v>
      </c>
      <c r="AL12" s="321">
        <f>SUM(AG12:AK13)</f>
        <v>518.89</v>
      </c>
      <c r="AM12" s="219">
        <v>4</v>
      </c>
    </row>
    <row r="13" spans="1:39" ht="18.75" customHeight="1">
      <c r="A13" s="3"/>
      <c r="B13" s="23">
        <v>10</v>
      </c>
      <c r="C13" s="20"/>
      <c r="D13" s="37"/>
      <c r="E13" s="33"/>
      <c r="F13" s="34"/>
      <c r="G13" s="33"/>
      <c r="H13" s="33"/>
      <c r="I13" s="33"/>
      <c r="J13" s="33"/>
      <c r="K13" s="33"/>
      <c r="L13" s="33"/>
      <c r="M13" s="141"/>
      <c r="N13" s="3"/>
      <c r="O13" s="290"/>
      <c r="P13" s="224"/>
      <c r="Q13" s="230"/>
      <c r="R13" s="231"/>
      <c r="S13" s="67" t="s">
        <v>118</v>
      </c>
      <c r="T13" s="305"/>
      <c r="U13" s="246"/>
      <c r="V13" s="228"/>
      <c r="W13" s="229"/>
      <c r="X13" s="16"/>
      <c r="Y13" s="219"/>
      <c r="Z13" s="16"/>
      <c r="AA13" s="14">
        <v>103</v>
      </c>
      <c r="AB13" s="14">
        <v>106</v>
      </c>
      <c r="AC13" s="68">
        <v>106.56</v>
      </c>
      <c r="AD13" s="156"/>
      <c r="AE13" s="321"/>
      <c r="AF13" s="226"/>
      <c r="AG13" s="57"/>
      <c r="AH13" s="14">
        <v>105</v>
      </c>
      <c r="AI13" s="15"/>
      <c r="AJ13" s="14">
        <v>107</v>
      </c>
      <c r="AK13" s="98"/>
      <c r="AL13" s="321"/>
      <c r="AM13" s="219"/>
    </row>
    <row r="14" spans="1:39" ht="18.75" customHeight="1">
      <c r="A14" s="3"/>
      <c r="B14" s="23">
        <v>11</v>
      </c>
      <c r="C14" s="21"/>
      <c r="D14" s="37"/>
      <c r="E14" s="33"/>
      <c r="F14" s="34"/>
      <c r="G14" s="33"/>
      <c r="H14" s="33"/>
      <c r="I14" s="33"/>
      <c r="J14" s="33"/>
      <c r="K14" s="33"/>
      <c r="L14" s="33"/>
      <c r="M14" s="141"/>
      <c r="N14" s="3"/>
      <c r="O14" s="290">
        <v>4</v>
      </c>
      <c r="P14" s="225">
        <v>10</v>
      </c>
      <c r="Q14" s="230">
        <f>AE14+AL14</f>
        <v>1021.4000000000001</v>
      </c>
      <c r="R14" s="231" t="s">
        <v>94</v>
      </c>
      <c r="S14" s="67" t="s">
        <v>2</v>
      </c>
      <c r="T14" s="305" t="s">
        <v>116</v>
      </c>
      <c r="U14" s="246" t="s">
        <v>117</v>
      </c>
      <c r="V14" s="228">
        <v>7</v>
      </c>
      <c r="W14" s="229">
        <v>6</v>
      </c>
      <c r="X14" s="16"/>
      <c r="Y14" s="219">
        <v>5</v>
      </c>
      <c r="Z14" s="16"/>
      <c r="AA14" s="14">
        <v>100</v>
      </c>
      <c r="AB14" s="14">
        <v>102</v>
      </c>
      <c r="AC14" s="15"/>
      <c r="AD14" s="156"/>
      <c r="AE14" s="321">
        <f>SUM(Z14:AD15)</f>
        <v>506.57</v>
      </c>
      <c r="AF14" s="218">
        <v>6</v>
      </c>
      <c r="AG14" s="16"/>
      <c r="AH14" s="14">
        <v>102</v>
      </c>
      <c r="AI14" s="14">
        <v>105</v>
      </c>
      <c r="AJ14" s="15"/>
      <c r="AK14" s="156"/>
      <c r="AL14" s="321">
        <f>SUM(AG14:AK15)</f>
        <v>514.83</v>
      </c>
      <c r="AM14" s="226">
        <v>3</v>
      </c>
    </row>
    <row r="15" spans="1:39" ht="18.75" customHeight="1">
      <c r="A15" s="3"/>
      <c r="B15" s="23">
        <v>12</v>
      </c>
      <c r="C15" s="21"/>
      <c r="D15" s="38"/>
      <c r="E15" s="33">
        <f>SUM(G15:L15)</f>
        <v>0</v>
      </c>
      <c r="F15" s="34"/>
      <c r="G15" s="33"/>
      <c r="H15" s="33"/>
      <c r="I15" s="33"/>
      <c r="J15" s="33"/>
      <c r="K15" s="33"/>
      <c r="L15" s="33"/>
      <c r="M15" s="92"/>
      <c r="N15" s="3"/>
      <c r="O15" s="290"/>
      <c r="P15" s="225"/>
      <c r="Q15" s="230"/>
      <c r="R15" s="231"/>
      <c r="S15" s="67" t="s">
        <v>111</v>
      </c>
      <c r="T15" s="305"/>
      <c r="U15" s="250"/>
      <c r="V15" s="228"/>
      <c r="W15" s="229"/>
      <c r="X15" s="17">
        <v>10.527</v>
      </c>
      <c r="Y15" s="219"/>
      <c r="Z15" s="13">
        <v>99</v>
      </c>
      <c r="AA15" s="15"/>
      <c r="AB15" s="15"/>
      <c r="AC15" s="14">
        <v>102</v>
      </c>
      <c r="AD15" s="155">
        <v>103.57</v>
      </c>
      <c r="AE15" s="321"/>
      <c r="AF15" s="218"/>
      <c r="AG15" s="13">
        <v>100</v>
      </c>
      <c r="AH15" s="15"/>
      <c r="AI15" s="15"/>
      <c r="AJ15" s="14">
        <v>104</v>
      </c>
      <c r="AK15" s="155">
        <v>103.83</v>
      </c>
      <c r="AL15" s="321"/>
      <c r="AM15" s="226"/>
    </row>
    <row r="16" spans="1:39" ht="18.75" customHeight="1">
      <c r="A16" s="3"/>
      <c r="B16" s="23">
        <v>13</v>
      </c>
      <c r="C16" s="21"/>
      <c r="D16" s="38"/>
      <c r="E16" s="33">
        <f>SUM(G16:L16)</f>
        <v>0</v>
      </c>
      <c r="F16" s="34">
        <f>E16</f>
        <v>0</v>
      </c>
      <c r="G16" s="33"/>
      <c r="H16" s="33"/>
      <c r="I16" s="33"/>
      <c r="J16" s="33"/>
      <c r="K16" s="33"/>
      <c r="L16" s="33"/>
      <c r="M16" s="92"/>
      <c r="N16" s="3"/>
      <c r="O16" s="290">
        <v>5</v>
      </c>
      <c r="P16" s="225">
        <v>8</v>
      </c>
      <c r="Q16" s="230">
        <f>AE16+AL16</f>
        <v>1020.3</v>
      </c>
      <c r="R16" s="231" t="s">
        <v>120</v>
      </c>
      <c r="S16" s="67" t="s">
        <v>121</v>
      </c>
      <c r="T16" s="305" t="s">
        <v>116</v>
      </c>
      <c r="U16" s="307" t="s">
        <v>115</v>
      </c>
      <c r="V16" s="228">
        <v>19</v>
      </c>
      <c r="W16" s="229">
        <v>5</v>
      </c>
      <c r="X16" s="17">
        <v>10.268</v>
      </c>
      <c r="Y16" s="226">
        <v>3</v>
      </c>
      <c r="Z16" s="13">
        <v>98</v>
      </c>
      <c r="AA16" s="68">
        <v>103.97</v>
      </c>
      <c r="AB16" s="15"/>
      <c r="AC16" s="15"/>
      <c r="AD16" s="156"/>
      <c r="AE16" s="321">
        <f>SUM(Z16:AD17)</f>
        <v>506.97</v>
      </c>
      <c r="AF16" s="218">
        <v>5</v>
      </c>
      <c r="AG16" s="56">
        <v>101</v>
      </c>
      <c r="AH16" s="14">
        <v>104</v>
      </c>
      <c r="AI16" s="68">
        <v>105.33</v>
      </c>
      <c r="AJ16" s="14">
        <v>104</v>
      </c>
      <c r="AK16" s="98"/>
      <c r="AL16" s="321">
        <f>SUM(AG16:AK17)</f>
        <v>513.3299999999999</v>
      </c>
      <c r="AM16" s="218">
        <v>6</v>
      </c>
    </row>
    <row r="17" spans="1:39" ht="18.75" customHeight="1">
      <c r="A17" s="3"/>
      <c r="B17" s="23">
        <v>14</v>
      </c>
      <c r="C17" s="97"/>
      <c r="D17" s="38"/>
      <c r="E17" s="33">
        <f>SUM(G17:L17)</f>
        <v>0</v>
      </c>
      <c r="F17" s="34">
        <f>E17</f>
        <v>0</v>
      </c>
      <c r="G17" s="111"/>
      <c r="H17" s="111"/>
      <c r="I17" s="33"/>
      <c r="J17" s="33"/>
      <c r="K17" s="33"/>
      <c r="L17" s="33"/>
      <c r="M17" s="92"/>
      <c r="N17" s="3"/>
      <c r="O17" s="290"/>
      <c r="P17" s="225"/>
      <c r="Q17" s="230"/>
      <c r="R17" s="231"/>
      <c r="S17" s="67" t="s">
        <v>122</v>
      </c>
      <c r="T17" s="305"/>
      <c r="U17" s="246"/>
      <c r="V17" s="228"/>
      <c r="W17" s="229"/>
      <c r="X17" s="16"/>
      <c r="Y17" s="226"/>
      <c r="Z17" s="16"/>
      <c r="AA17" s="15"/>
      <c r="AB17" s="14">
        <v>101</v>
      </c>
      <c r="AC17" s="14">
        <v>103</v>
      </c>
      <c r="AD17" s="142">
        <v>101</v>
      </c>
      <c r="AE17" s="321"/>
      <c r="AF17" s="218"/>
      <c r="AG17" s="57"/>
      <c r="AH17" s="15"/>
      <c r="AI17" s="15"/>
      <c r="AJ17" s="15"/>
      <c r="AK17" s="104">
        <v>99</v>
      </c>
      <c r="AL17" s="321"/>
      <c r="AM17" s="218"/>
    </row>
    <row r="18" spans="1:39" ht="18.75" customHeight="1">
      <c r="A18" s="3"/>
      <c r="B18" s="23"/>
      <c r="C18" s="93"/>
      <c r="D18" s="38"/>
      <c r="E18" s="33"/>
      <c r="F18" s="34"/>
      <c r="G18" s="33"/>
      <c r="H18" s="33"/>
      <c r="I18" s="33"/>
      <c r="J18" s="33"/>
      <c r="K18" s="33"/>
      <c r="L18" s="33"/>
      <c r="M18" s="92"/>
      <c r="N18" s="3"/>
      <c r="O18" s="290">
        <v>6</v>
      </c>
      <c r="P18" s="225">
        <v>6</v>
      </c>
      <c r="Q18" s="230">
        <f>AE18+AL18</f>
        <v>1004.55</v>
      </c>
      <c r="R18" s="231" t="s">
        <v>62</v>
      </c>
      <c r="S18" s="67" t="s">
        <v>68</v>
      </c>
      <c r="T18" s="305" t="s">
        <v>116</v>
      </c>
      <c r="U18" s="307" t="s">
        <v>115</v>
      </c>
      <c r="V18" s="228">
        <v>30</v>
      </c>
      <c r="W18" s="229">
        <v>4.5</v>
      </c>
      <c r="X18" s="16"/>
      <c r="Y18" s="219">
        <v>7</v>
      </c>
      <c r="Z18" s="13">
        <v>98</v>
      </c>
      <c r="AA18" s="15"/>
      <c r="AB18" s="15"/>
      <c r="AC18" s="14">
        <v>101</v>
      </c>
      <c r="AD18" s="155">
        <v>101.63</v>
      </c>
      <c r="AE18" s="321">
        <f>SUM(Z18:AD19)</f>
        <v>497.63</v>
      </c>
      <c r="AF18" s="218">
        <v>7</v>
      </c>
      <c r="AG18" s="13">
        <v>100</v>
      </c>
      <c r="AH18" s="15"/>
      <c r="AI18" s="15"/>
      <c r="AJ18" s="14">
        <v>101</v>
      </c>
      <c r="AK18" s="155">
        <v>99.92</v>
      </c>
      <c r="AL18" s="321">
        <f>SUM(AG18:AK19)</f>
        <v>506.92</v>
      </c>
      <c r="AM18" s="218">
        <v>5</v>
      </c>
    </row>
    <row r="19" spans="1:39" ht="17.25" customHeight="1">
      <c r="A19" s="3"/>
      <c r="B19" s="20"/>
      <c r="C19" s="21"/>
      <c r="D19" s="22" t="s">
        <v>23</v>
      </c>
      <c r="E19" s="19">
        <f>SUM(E4:E18)</f>
        <v>221</v>
      </c>
      <c r="F19" s="23"/>
      <c r="G19" s="23"/>
      <c r="H19" s="23"/>
      <c r="I19" s="24" t="s">
        <v>24</v>
      </c>
      <c r="J19" s="97" t="s">
        <v>25</v>
      </c>
      <c r="K19" s="20" t="s">
        <v>26</v>
      </c>
      <c r="L19" s="21" t="s">
        <v>27</v>
      </c>
      <c r="M19" s="19"/>
      <c r="N19" s="3"/>
      <c r="O19" s="290"/>
      <c r="P19" s="225"/>
      <c r="Q19" s="230"/>
      <c r="R19" s="231"/>
      <c r="S19" s="67" t="s">
        <v>69</v>
      </c>
      <c r="T19" s="305"/>
      <c r="U19" s="246"/>
      <c r="V19" s="228"/>
      <c r="W19" s="229"/>
      <c r="X19" s="17">
        <v>10.736</v>
      </c>
      <c r="Y19" s="219"/>
      <c r="Z19" s="16"/>
      <c r="AA19" s="14">
        <v>93</v>
      </c>
      <c r="AB19" s="14">
        <v>104</v>
      </c>
      <c r="AC19" s="15"/>
      <c r="AD19" s="156"/>
      <c r="AE19" s="321"/>
      <c r="AF19" s="218"/>
      <c r="AG19" s="16"/>
      <c r="AH19" s="14">
        <v>104</v>
      </c>
      <c r="AI19" s="14">
        <v>102</v>
      </c>
      <c r="AJ19" s="15"/>
      <c r="AK19" s="156"/>
      <c r="AL19" s="321"/>
      <c r="AM19" s="218"/>
    </row>
    <row r="20" spans="1:39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90">
        <v>7</v>
      </c>
      <c r="P20" s="225">
        <v>4</v>
      </c>
      <c r="Q20" s="230">
        <f>AE20+AL20-50</f>
        <v>973.4000000000001</v>
      </c>
      <c r="R20" s="231" t="s">
        <v>6</v>
      </c>
      <c r="S20" s="18" t="s">
        <v>3</v>
      </c>
      <c r="T20" s="305" t="s">
        <v>89</v>
      </c>
      <c r="U20" s="246" t="s">
        <v>113</v>
      </c>
      <c r="V20" s="228">
        <v>16</v>
      </c>
      <c r="W20" s="229">
        <v>7</v>
      </c>
      <c r="X20" s="16"/>
      <c r="Y20" s="219">
        <v>4</v>
      </c>
      <c r="Z20" s="13">
        <v>100</v>
      </c>
      <c r="AA20" s="14">
        <v>100</v>
      </c>
      <c r="AB20" s="15"/>
      <c r="AC20" s="15"/>
      <c r="AD20" s="156"/>
      <c r="AE20" s="321">
        <f>SUM(Z20:AD21)</f>
        <v>509.7</v>
      </c>
      <c r="AF20" s="218">
        <v>4</v>
      </c>
      <c r="AG20" s="13">
        <v>99</v>
      </c>
      <c r="AH20" s="14">
        <v>102</v>
      </c>
      <c r="AI20" s="15"/>
      <c r="AJ20" s="15"/>
      <c r="AK20" s="156"/>
      <c r="AL20" s="321">
        <f>SUM(AG20:AK21)</f>
        <v>513.7</v>
      </c>
      <c r="AM20" s="218">
        <v>4</v>
      </c>
    </row>
    <row r="21" spans="1:39" ht="18" customHeight="1" thickBot="1">
      <c r="A21" s="3"/>
      <c r="B21" s="285" t="s">
        <v>86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3"/>
      <c r="N21" s="3"/>
      <c r="O21" s="315"/>
      <c r="P21" s="245"/>
      <c r="Q21" s="240"/>
      <c r="R21" s="241"/>
      <c r="S21" s="135" t="s">
        <v>41</v>
      </c>
      <c r="T21" s="312"/>
      <c r="U21" s="247"/>
      <c r="V21" s="257"/>
      <c r="W21" s="323"/>
      <c r="X21" s="117">
        <v>10.477</v>
      </c>
      <c r="Y21" s="324"/>
      <c r="Z21" s="70"/>
      <c r="AA21" s="108"/>
      <c r="AB21" s="138">
        <v>101.7</v>
      </c>
      <c r="AC21" s="72">
        <v>105</v>
      </c>
      <c r="AD21" s="143">
        <v>103</v>
      </c>
      <c r="AE21" s="322"/>
      <c r="AF21" s="234"/>
      <c r="AG21" s="70"/>
      <c r="AH21" s="108"/>
      <c r="AI21" s="72">
        <v>105</v>
      </c>
      <c r="AJ21" s="72">
        <v>104</v>
      </c>
      <c r="AK21" s="157">
        <v>103.7</v>
      </c>
      <c r="AL21" s="322"/>
      <c r="AM21" s="234"/>
    </row>
    <row r="22" spans="1:39" ht="16.5" customHeight="1">
      <c r="A22" s="3"/>
      <c r="B22" s="253" t="s">
        <v>1</v>
      </c>
      <c r="C22" s="253"/>
      <c r="D22" s="254" t="s">
        <v>7</v>
      </c>
      <c r="E22" s="255" t="s">
        <v>28</v>
      </c>
      <c r="F22" s="256" t="s">
        <v>29</v>
      </c>
      <c r="G22" s="255" t="s">
        <v>30</v>
      </c>
      <c r="H22" s="255"/>
      <c r="I22" s="255"/>
      <c r="J22" s="255"/>
      <c r="K22" s="255"/>
      <c r="L22" s="25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7.25" customHeight="1">
      <c r="A23" s="3"/>
      <c r="B23" s="253"/>
      <c r="C23" s="253"/>
      <c r="D23" s="254"/>
      <c r="E23" s="255"/>
      <c r="F23" s="256"/>
      <c r="G23" s="139" t="s">
        <v>6</v>
      </c>
      <c r="H23" s="131" t="s">
        <v>62</v>
      </c>
      <c r="I23" s="137" t="s">
        <v>73</v>
      </c>
      <c r="J23" s="27" t="s">
        <v>31</v>
      </c>
      <c r="K23" s="28" t="s">
        <v>32</v>
      </c>
      <c r="L23" s="29" t="s">
        <v>20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  <c r="AA23" s="73"/>
      <c r="AB23" s="73"/>
      <c r="AC23" s="73"/>
      <c r="AD23" s="73"/>
      <c r="AE23" s="73"/>
      <c r="AF23" s="74"/>
      <c r="AG23" s="74"/>
      <c r="AH23" s="74"/>
      <c r="AI23" s="74"/>
      <c r="AJ23" s="74"/>
      <c r="AK23" s="74"/>
      <c r="AL23" s="2"/>
      <c r="AM23" s="2"/>
    </row>
    <row r="24" spans="1:39" ht="15.75">
      <c r="A24" s="3"/>
      <c r="B24" s="253"/>
      <c r="C24" s="253"/>
      <c r="D24" s="254"/>
      <c r="E24" s="255"/>
      <c r="F24" s="256"/>
      <c r="G24" s="30" t="s">
        <v>83</v>
      </c>
      <c r="H24" s="30" t="s">
        <v>82</v>
      </c>
      <c r="I24" s="30" t="s">
        <v>105</v>
      </c>
      <c r="J24" s="30" t="s">
        <v>106</v>
      </c>
      <c r="K24" s="30" t="s">
        <v>107</v>
      </c>
      <c r="L24" s="30" t="s">
        <v>108</v>
      </c>
      <c r="M24" s="3"/>
      <c r="N24" s="3"/>
      <c r="O24" s="3"/>
      <c r="P24" s="3"/>
      <c r="Q24" s="75" t="s">
        <v>12</v>
      </c>
      <c r="R24" s="59"/>
      <c r="S24" s="59"/>
      <c r="T24" s="3"/>
      <c r="U24" s="85" t="s">
        <v>22</v>
      </c>
      <c r="V24" s="76"/>
      <c r="W24" s="76"/>
      <c r="X24" s="76"/>
      <c r="Y24" s="3"/>
      <c r="Z24" s="2"/>
      <c r="AA24" s="73"/>
      <c r="AB24" s="73"/>
      <c r="AC24" s="73"/>
      <c r="AD24" s="73"/>
      <c r="AE24" s="73"/>
      <c r="AF24" s="77"/>
      <c r="AG24" s="77"/>
      <c r="AH24" s="77"/>
      <c r="AI24" s="77"/>
      <c r="AJ24" s="77"/>
      <c r="AK24" s="77"/>
      <c r="AL24" s="2"/>
      <c r="AM24" s="2"/>
    </row>
    <row r="25" spans="1:39" ht="18">
      <c r="A25" s="3"/>
      <c r="B25" s="31">
        <v>1</v>
      </c>
      <c r="C25" s="24" t="s">
        <v>43</v>
      </c>
      <c r="D25" s="32" t="s">
        <v>37</v>
      </c>
      <c r="E25" s="33">
        <f aca="true" t="shared" si="0" ref="E25:E32">SUM(G25:L25)</f>
        <v>45</v>
      </c>
      <c r="F25" s="34"/>
      <c r="G25" s="35">
        <v>13</v>
      </c>
      <c r="H25" s="123">
        <v>16</v>
      </c>
      <c r="I25" s="123">
        <v>16</v>
      </c>
      <c r="J25" s="33"/>
      <c r="K25" s="33"/>
      <c r="L25" s="33"/>
      <c r="M25" s="3"/>
      <c r="N25" s="3"/>
      <c r="O25" s="3"/>
      <c r="P25" s="3"/>
      <c r="Q25" s="78" t="s">
        <v>19</v>
      </c>
      <c r="R25" s="60"/>
      <c r="S25" s="60"/>
      <c r="T25" s="3"/>
      <c r="U25" s="85" t="s">
        <v>14</v>
      </c>
      <c r="V25" s="76"/>
      <c r="W25" s="76"/>
      <c r="X25" s="76"/>
      <c r="Y25" s="3"/>
      <c r="Z25" s="2"/>
      <c r="AA25" s="73"/>
      <c r="AB25" s="73"/>
      <c r="AC25" s="73"/>
      <c r="AD25" s="73"/>
      <c r="AE25" s="73"/>
      <c r="AF25" s="77"/>
      <c r="AG25" s="77"/>
      <c r="AH25" s="77"/>
      <c r="AI25" s="77"/>
      <c r="AJ25" s="77"/>
      <c r="AK25" s="77"/>
      <c r="AL25" s="2"/>
      <c r="AM25" s="2"/>
    </row>
    <row r="26" spans="1:39" ht="18">
      <c r="A26" s="3"/>
      <c r="B26" s="31">
        <v>1</v>
      </c>
      <c r="C26" s="24" t="s">
        <v>43</v>
      </c>
      <c r="D26" s="32" t="s">
        <v>38</v>
      </c>
      <c r="E26" s="33">
        <f t="shared" si="0"/>
        <v>45</v>
      </c>
      <c r="F26" s="34"/>
      <c r="G26" s="35">
        <v>13</v>
      </c>
      <c r="H26" s="123">
        <v>16</v>
      </c>
      <c r="I26" s="123">
        <v>16</v>
      </c>
      <c r="J26" s="33"/>
      <c r="K26" s="33"/>
      <c r="L26" s="33"/>
      <c r="M26" s="3"/>
      <c r="N26" s="3"/>
      <c r="O26" s="3"/>
      <c r="P26" s="3"/>
      <c r="Q26" s="78" t="s">
        <v>38</v>
      </c>
      <c r="R26" s="60"/>
      <c r="S26" s="60"/>
      <c r="T26" s="3"/>
      <c r="U26" s="85" t="s">
        <v>18</v>
      </c>
      <c r="V26" s="76"/>
      <c r="W26" s="76"/>
      <c r="X26" s="76"/>
      <c r="Y26" s="3"/>
      <c r="Z26" s="2"/>
      <c r="AA26" s="73"/>
      <c r="AB26" s="73"/>
      <c r="AC26" s="73"/>
      <c r="AD26" s="73"/>
      <c r="AE26" s="73"/>
      <c r="AF26" s="77"/>
      <c r="AG26" s="77"/>
      <c r="AH26" s="77"/>
      <c r="AI26" s="77"/>
      <c r="AJ26" s="77"/>
      <c r="AK26" s="77"/>
      <c r="AL26" s="2"/>
      <c r="AM26" s="2"/>
    </row>
    <row r="27" spans="1:39" ht="18">
      <c r="A27" s="3"/>
      <c r="B27" s="31">
        <v>2</v>
      </c>
      <c r="C27" s="24" t="s">
        <v>43</v>
      </c>
      <c r="D27" s="32" t="s">
        <v>33</v>
      </c>
      <c r="E27" s="33">
        <f t="shared" si="0"/>
        <v>44</v>
      </c>
      <c r="F27" s="34"/>
      <c r="G27" s="122">
        <v>20</v>
      </c>
      <c r="H27" s="33">
        <v>4</v>
      </c>
      <c r="I27" s="122">
        <v>20</v>
      </c>
      <c r="J27" s="33"/>
      <c r="K27" s="33"/>
      <c r="L27" s="33"/>
      <c r="M27" s="3"/>
      <c r="N27" s="3"/>
      <c r="O27" s="3"/>
      <c r="P27" s="3"/>
      <c r="Q27" s="78" t="s">
        <v>80</v>
      </c>
      <c r="R27" s="60"/>
      <c r="S27" s="60"/>
      <c r="T27" s="3"/>
      <c r="U27" s="85" t="s">
        <v>119</v>
      </c>
      <c r="V27" s="76"/>
      <c r="W27" s="76"/>
      <c r="X27" s="76"/>
      <c r="Y27" s="3"/>
      <c r="Z27" s="2"/>
      <c r="AA27" s="73"/>
      <c r="AB27" s="73"/>
      <c r="AC27" s="73"/>
      <c r="AD27" s="73"/>
      <c r="AE27" s="73"/>
      <c r="AF27" s="77"/>
      <c r="AG27" s="77"/>
      <c r="AH27" s="77"/>
      <c r="AI27" s="77"/>
      <c r="AJ27" s="77"/>
      <c r="AK27" s="77"/>
      <c r="AL27" s="2"/>
      <c r="AM27" s="2"/>
    </row>
    <row r="28" spans="1:39" ht="18">
      <c r="A28" s="3"/>
      <c r="B28" s="31">
        <v>2</v>
      </c>
      <c r="C28" s="24" t="s">
        <v>43</v>
      </c>
      <c r="D28" s="32" t="s">
        <v>80</v>
      </c>
      <c r="E28" s="33">
        <f t="shared" si="0"/>
        <v>44</v>
      </c>
      <c r="F28" s="34"/>
      <c r="G28" s="122">
        <v>20</v>
      </c>
      <c r="H28" s="33">
        <v>4</v>
      </c>
      <c r="I28" s="122">
        <v>20</v>
      </c>
      <c r="J28" s="33"/>
      <c r="K28" s="33"/>
      <c r="L28" s="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"/>
      <c r="AA28" s="73"/>
      <c r="AB28" s="73"/>
      <c r="AC28" s="73"/>
      <c r="AD28" s="73"/>
      <c r="AE28" s="73"/>
      <c r="AF28" s="77"/>
      <c r="AG28" s="77"/>
      <c r="AH28" s="77"/>
      <c r="AI28" s="77"/>
      <c r="AJ28" s="77"/>
      <c r="AK28" s="77"/>
      <c r="AL28" s="2"/>
      <c r="AM28" s="39"/>
    </row>
    <row r="29" spans="1:39" ht="18">
      <c r="A29" s="3"/>
      <c r="B29" s="31">
        <v>3</v>
      </c>
      <c r="C29" s="21" t="s">
        <v>46</v>
      </c>
      <c r="D29" s="32" t="s">
        <v>3</v>
      </c>
      <c r="E29" s="33">
        <f t="shared" si="0"/>
        <v>33</v>
      </c>
      <c r="F29" s="34"/>
      <c r="G29" s="123">
        <v>16</v>
      </c>
      <c r="H29" s="35">
        <v>13</v>
      </c>
      <c r="I29" s="33">
        <v>4</v>
      </c>
      <c r="J29" s="33"/>
      <c r="K29" s="33"/>
      <c r="L29" s="33"/>
      <c r="M29" s="3"/>
      <c r="N29" s="3"/>
      <c r="O29" s="40"/>
      <c r="P29" s="40"/>
      <c r="Q29" s="40"/>
      <c r="R29" s="53"/>
      <c r="S29" s="53"/>
      <c r="T29" s="53"/>
      <c r="U29" s="48"/>
      <c r="V29" s="49"/>
      <c r="W29" s="50"/>
      <c r="X29" s="48"/>
      <c r="Y29" s="48"/>
      <c r="Z29" s="51"/>
      <c r="AA29" s="73"/>
      <c r="AB29" s="73"/>
      <c r="AC29" s="73"/>
      <c r="AD29" s="73"/>
      <c r="AE29" s="73"/>
      <c r="AF29" s="77"/>
      <c r="AG29" s="77"/>
      <c r="AH29" s="77"/>
      <c r="AI29" s="77"/>
      <c r="AJ29" s="77"/>
      <c r="AK29" s="77"/>
      <c r="AL29" s="2"/>
      <c r="AM29" s="39"/>
    </row>
    <row r="30" spans="1:39" ht="18">
      <c r="A30" s="3"/>
      <c r="B30" s="31">
        <v>3</v>
      </c>
      <c r="C30" s="21" t="s">
        <v>46</v>
      </c>
      <c r="D30" s="32" t="s">
        <v>41</v>
      </c>
      <c r="E30" s="33">
        <f t="shared" si="0"/>
        <v>33</v>
      </c>
      <c r="F30" s="34"/>
      <c r="G30" s="123">
        <v>16</v>
      </c>
      <c r="H30" s="35">
        <v>13</v>
      </c>
      <c r="I30" s="33">
        <v>4</v>
      </c>
      <c r="J30" s="33"/>
      <c r="K30" s="33"/>
      <c r="L30" s="33"/>
      <c r="M30" s="3"/>
      <c r="N30" s="3"/>
      <c r="O30" s="40"/>
      <c r="P30" s="40"/>
      <c r="Q30" s="40"/>
      <c r="R30" s="53"/>
      <c r="S30" s="53"/>
      <c r="T30" s="53"/>
      <c r="U30" s="48"/>
      <c r="V30" s="49"/>
      <c r="W30" s="50"/>
      <c r="X30" s="48"/>
      <c r="Y30" s="48"/>
      <c r="Z30" s="5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9"/>
    </row>
    <row r="31" spans="1:39" ht="18">
      <c r="A31" s="3"/>
      <c r="B31" s="31">
        <v>4</v>
      </c>
      <c r="C31" s="24" t="s">
        <v>72</v>
      </c>
      <c r="D31" s="32" t="s">
        <v>17</v>
      </c>
      <c r="E31" s="33">
        <f t="shared" si="0"/>
        <v>27</v>
      </c>
      <c r="F31" s="34"/>
      <c r="G31" s="33">
        <v>8</v>
      </c>
      <c r="H31" s="33">
        <v>6</v>
      </c>
      <c r="I31" s="35">
        <v>13</v>
      </c>
      <c r="J31" s="33"/>
      <c r="K31" s="33"/>
      <c r="L31" s="33"/>
      <c r="M31" s="3"/>
      <c r="N31" s="3"/>
      <c r="O31" s="40"/>
      <c r="P31" s="40"/>
      <c r="Q31" s="40"/>
      <c r="R31" s="53"/>
      <c r="S31" s="53"/>
      <c r="T31" s="53"/>
      <c r="U31" s="48"/>
      <c r="V31" s="49"/>
      <c r="W31" s="50"/>
      <c r="X31" s="48"/>
      <c r="Y31" s="48"/>
      <c r="Z31" s="5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9"/>
    </row>
    <row r="32" spans="1:39" ht="18">
      <c r="A32" s="3"/>
      <c r="B32" s="31">
        <v>5</v>
      </c>
      <c r="C32" s="21" t="s">
        <v>44</v>
      </c>
      <c r="D32" s="32" t="s">
        <v>69</v>
      </c>
      <c r="E32" s="33">
        <f t="shared" si="0"/>
        <v>26</v>
      </c>
      <c r="F32" s="34"/>
      <c r="G32" s="33"/>
      <c r="H32" s="122">
        <v>20</v>
      </c>
      <c r="I32" s="33">
        <v>6</v>
      </c>
      <c r="J32" s="33"/>
      <c r="K32" s="33"/>
      <c r="L32" s="33"/>
      <c r="M32" s="3"/>
      <c r="N32" s="3"/>
      <c r="O32" s="40"/>
      <c r="P32" s="40"/>
      <c r="Q32" s="40"/>
      <c r="R32" s="53"/>
      <c r="S32" s="53"/>
      <c r="T32" s="53"/>
      <c r="U32" s="52"/>
      <c r="V32" s="52"/>
      <c r="W32" s="52"/>
      <c r="X32" s="52"/>
      <c r="Y32" s="52"/>
      <c r="Z32" s="5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8">
      <c r="A33" s="3"/>
      <c r="B33" s="31">
        <v>5</v>
      </c>
      <c r="C33" s="21" t="s">
        <v>44</v>
      </c>
      <c r="D33" s="32" t="s">
        <v>68</v>
      </c>
      <c r="E33" s="33">
        <f aca="true" t="shared" si="1" ref="E33:E44">SUM(G33:L33)</f>
        <v>26</v>
      </c>
      <c r="F33" s="34"/>
      <c r="G33" s="33"/>
      <c r="H33" s="122">
        <v>20</v>
      </c>
      <c r="I33" s="33">
        <v>6</v>
      </c>
      <c r="J33" s="33"/>
      <c r="K33" s="33"/>
      <c r="L33" s="33"/>
      <c r="M33" s="3"/>
      <c r="N33" s="3"/>
      <c r="O33" s="40"/>
      <c r="P33" s="40"/>
      <c r="Q33" s="40"/>
      <c r="R33" s="40"/>
      <c r="S33" s="40"/>
      <c r="T33" s="99"/>
      <c r="U33" s="99"/>
      <c r="V33" s="99"/>
      <c r="W33" s="99"/>
      <c r="X33" s="100"/>
      <c r="Y33" s="100"/>
      <c r="Z33" s="81"/>
      <c r="AA33" s="81"/>
      <c r="AB33" s="81"/>
      <c r="AC33" s="81"/>
      <c r="AD33" s="81"/>
      <c r="AE33" s="310"/>
      <c r="AF33" s="311"/>
      <c r="AG33" s="81"/>
      <c r="AH33" s="81"/>
      <c r="AI33" s="81"/>
      <c r="AJ33" s="81"/>
      <c r="AK33" s="81"/>
      <c r="AL33" s="310"/>
      <c r="AM33" s="311"/>
    </row>
    <row r="34" spans="1:39" ht="18">
      <c r="A34" s="3"/>
      <c r="B34" s="31">
        <v>6</v>
      </c>
      <c r="C34" s="21" t="s">
        <v>46</v>
      </c>
      <c r="D34" s="32" t="s">
        <v>98</v>
      </c>
      <c r="E34" s="33">
        <f t="shared" si="1"/>
        <v>20</v>
      </c>
      <c r="F34" s="34"/>
      <c r="G34" s="33"/>
      <c r="H34" s="122">
        <v>20</v>
      </c>
      <c r="I34" s="33"/>
      <c r="J34" s="33"/>
      <c r="K34" s="33"/>
      <c r="L34" s="33"/>
      <c r="M34" s="3"/>
      <c r="N34" s="3"/>
      <c r="O34" s="40"/>
      <c r="P34" s="40"/>
      <c r="Q34" s="40"/>
      <c r="R34" s="40"/>
      <c r="S34" s="40"/>
      <c r="X34" s="81"/>
      <c r="Y34" s="81"/>
      <c r="Z34" s="81"/>
      <c r="AA34" s="81"/>
      <c r="AB34" s="81"/>
      <c r="AC34" s="81"/>
      <c r="AD34" s="81"/>
      <c r="AE34" s="310"/>
      <c r="AF34" s="311"/>
      <c r="AG34" s="81"/>
      <c r="AH34" s="81"/>
      <c r="AI34" s="81"/>
      <c r="AJ34" s="81"/>
      <c r="AK34" s="81"/>
      <c r="AL34" s="310"/>
      <c r="AM34" s="311"/>
    </row>
    <row r="35" spans="1:39" ht="18">
      <c r="A35" s="3"/>
      <c r="B35" s="31">
        <v>6</v>
      </c>
      <c r="C35" s="21" t="s">
        <v>44</v>
      </c>
      <c r="D35" s="32" t="s">
        <v>47</v>
      </c>
      <c r="E35" s="33">
        <f t="shared" si="1"/>
        <v>20</v>
      </c>
      <c r="F35" s="34"/>
      <c r="G35" s="33">
        <v>10</v>
      </c>
      <c r="H35" s="33">
        <v>10</v>
      </c>
      <c r="I35" s="33"/>
      <c r="J35" s="33"/>
      <c r="K35" s="33"/>
      <c r="L35" s="33"/>
      <c r="M35" s="3"/>
      <c r="N35" s="3"/>
      <c r="O35" s="40"/>
      <c r="P35" s="40"/>
      <c r="Q35" s="40"/>
      <c r="R35" s="40"/>
      <c r="S35" s="101"/>
      <c r="T35" s="101"/>
      <c r="U35" s="101"/>
      <c r="V35" s="101"/>
      <c r="W35" s="101"/>
      <c r="X35" s="81"/>
      <c r="Y35" s="81"/>
      <c r="Z35" s="81"/>
      <c r="AA35" s="81"/>
      <c r="AB35" s="81"/>
      <c r="AC35" s="81"/>
      <c r="AD35" s="81"/>
      <c r="AE35" s="310"/>
      <c r="AF35" s="311"/>
      <c r="AG35" s="81"/>
      <c r="AH35" s="81"/>
      <c r="AI35" s="81"/>
      <c r="AJ35" s="81"/>
      <c r="AK35" s="81"/>
      <c r="AL35" s="310"/>
      <c r="AM35" s="311"/>
    </row>
    <row r="36" spans="1:39" ht="18">
      <c r="A36" s="3"/>
      <c r="B36" s="31">
        <v>6</v>
      </c>
      <c r="C36" s="21" t="s">
        <v>44</v>
      </c>
      <c r="D36" s="32" t="s">
        <v>66</v>
      </c>
      <c r="E36" s="33">
        <f t="shared" si="1"/>
        <v>20</v>
      </c>
      <c r="F36" s="34"/>
      <c r="G36" s="33">
        <v>10</v>
      </c>
      <c r="H36" s="33">
        <v>10</v>
      </c>
      <c r="I36" s="33"/>
      <c r="J36" s="33"/>
      <c r="K36" s="33"/>
      <c r="L36" s="33"/>
      <c r="M36" s="3"/>
      <c r="N36" s="3"/>
      <c r="O36" s="40"/>
      <c r="P36" s="40"/>
      <c r="Q36" s="40"/>
      <c r="R36" s="40"/>
      <c r="S36" s="101"/>
      <c r="T36" s="101"/>
      <c r="U36" s="101"/>
      <c r="V36" s="101"/>
      <c r="W36" s="101"/>
      <c r="X36" s="100"/>
      <c r="Y36" s="100"/>
      <c r="Z36" s="81"/>
      <c r="AA36" s="81"/>
      <c r="AB36" s="81"/>
      <c r="AC36" s="81"/>
      <c r="AD36" s="81"/>
      <c r="AE36" s="310"/>
      <c r="AF36" s="311"/>
      <c r="AG36" s="81"/>
      <c r="AH36" s="81"/>
      <c r="AI36" s="81"/>
      <c r="AJ36" s="81"/>
      <c r="AK36" s="81"/>
      <c r="AL36" s="310"/>
      <c r="AM36" s="311"/>
    </row>
    <row r="37" spans="1:38" ht="18">
      <c r="A37" s="3"/>
      <c r="B37" s="31">
        <v>7</v>
      </c>
      <c r="C37" s="24" t="s">
        <v>72</v>
      </c>
      <c r="D37" s="32" t="s">
        <v>2</v>
      </c>
      <c r="E37" s="33">
        <f t="shared" si="1"/>
        <v>18</v>
      </c>
      <c r="F37" s="34"/>
      <c r="G37" s="33"/>
      <c r="H37" s="33">
        <v>8</v>
      </c>
      <c r="I37" s="33">
        <v>10</v>
      </c>
      <c r="J37" s="33"/>
      <c r="K37" s="33"/>
      <c r="L37" s="33"/>
      <c r="M37" s="3"/>
      <c r="N37" s="3"/>
      <c r="O37" s="40"/>
      <c r="P37" s="40"/>
      <c r="Q37" s="40"/>
      <c r="R37" s="40"/>
      <c r="S37" s="40"/>
      <c r="T37" s="40"/>
      <c r="U37" s="40"/>
      <c r="V37" s="40"/>
      <c r="W37" s="40"/>
      <c r="X37" s="100"/>
      <c r="Y37" s="100"/>
      <c r="Z37" s="81"/>
      <c r="AA37" s="81"/>
      <c r="AB37" s="81"/>
      <c r="AC37" s="81"/>
      <c r="AD37" s="81"/>
      <c r="AE37" s="311"/>
      <c r="AF37" s="81"/>
      <c r="AG37" s="81"/>
      <c r="AH37" s="81"/>
      <c r="AI37" s="81"/>
      <c r="AJ37" s="81"/>
      <c r="AK37" s="311"/>
      <c r="AL37" s="2"/>
    </row>
    <row r="38" spans="1:38" ht="18">
      <c r="A38" s="3"/>
      <c r="B38" s="31">
        <v>7</v>
      </c>
      <c r="C38" s="24" t="s">
        <v>72</v>
      </c>
      <c r="D38" s="32" t="s">
        <v>111</v>
      </c>
      <c r="E38" s="33">
        <f t="shared" si="1"/>
        <v>18</v>
      </c>
      <c r="F38" s="34"/>
      <c r="G38" s="33"/>
      <c r="H38" s="33">
        <v>8</v>
      </c>
      <c r="I38" s="33">
        <v>10</v>
      </c>
      <c r="J38" s="33"/>
      <c r="K38" s="33"/>
      <c r="L38" s="33"/>
      <c r="M38" s="3"/>
      <c r="N38" s="3"/>
      <c r="O38" s="40"/>
      <c r="P38" s="40"/>
      <c r="Q38" s="40"/>
      <c r="R38" s="40"/>
      <c r="S38" s="89"/>
      <c r="T38" s="89"/>
      <c r="U38" s="89"/>
      <c r="V38" s="89"/>
      <c r="W38" s="89"/>
      <c r="X38" s="81"/>
      <c r="Y38" s="81"/>
      <c r="Z38" s="81"/>
      <c r="AA38" s="81"/>
      <c r="AB38" s="81"/>
      <c r="AC38" s="81"/>
      <c r="AD38" s="81"/>
      <c r="AE38" s="311"/>
      <c r="AF38" s="81"/>
      <c r="AG38" s="81"/>
      <c r="AH38" s="81"/>
      <c r="AI38" s="81"/>
      <c r="AJ38" s="81"/>
      <c r="AK38" s="311"/>
      <c r="AL38" s="2"/>
    </row>
    <row r="39" spans="1:39" ht="18">
      <c r="A39" s="3"/>
      <c r="B39" s="31">
        <v>8</v>
      </c>
      <c r="C39" s="21" t="s">
        <v>46</v>
      </c>
      <c r="D39" s="32" t="s">
        <v>81</v>
      </c>
      <c r="E39" s="33">
        <f t="shared" si="1"/>
        <v>16</v>
      </c>
      <c r="F39" s="34"/>
      <c r="G39" s="123">
        <v>16</v>
      </c>
      <c r="H39" s="33"/>
      <c r="I39" s="33"/>
      <c r="J39" s="33"/>
      <c r="K39" s="33"/>
      <c r="L39" s="107"/>
      <c r="M39" s="3"/>
      <c r="N39" s="3"/>
      <c r="O39" s="40"/>
      <c r="P39" s="40"/>
      <c r="Q39" s="40"/>
      <c r="R39" s="40"/>
      <c r="S39" s="40"/>
      <c r="T39" s="40"/>
      <c r="U39" s="40"/>
      <c r="V39" s="40"/>
      <c r="W39" s="40"/>
      <c r="X39" s="100"/>
      <c r="Y39" s="100"/>
      <c r="Z39" s="81"/>
      <c r="AA39" s="81"/>
      <c r="AB39" s="81"/>
      <c r="AC39" s="81"/>
      <c r="AD39" s="81"/>
      <c r="AE39" s="310"/>
      <c r="AF39" s="311"/>
      <c r="AG39" s="81"/>
      <c r="AH39" s="81"/>
      <c r="AI39" s="81"/>
      <c r="AJ39" s="81"/>
      <c r="AK39" s="81"/>
      <c r="AL39" s="310"/>
      <c r="AM39" s="311"/>
    </row>
    <row r="40" spans="1:39" ht="18">
      <c r="A40" s="3"/>
      <c r="B40" s="31">
        <v>9</v>
      </c>
      <c r="C40" s="21" t="s">
        <v>46</v>
      </c>
      <c r="D40" s="32" t="s">
        <v>55</v>
      </c>
      <c r="E40" s="33">
        <f t="shared" si="1"/>
        <v>14</v>
      </c>
      <c r="F40" s="34"/>
      <c r="G40" s="33">
        <v>8</v>
      </c>
      <c r="H40" s="33">
        <v>6</v>
      </c>
      <c r="I40" s="33"/>
      <c r="J40" s="33"/>
      <c r="K40" s="33"/>
      <c r="L40" s="107"/>
      <c r="M40" s="3"/>
      <c r="N40" s="3"/>
      <c r="O40" s="40"/>
      <c r="P40" s="40"/>
      <c r="Q40" s="40"/>
      <c r="R40" s="40"/>
      <c r="S40" s="40"/>
      <c r="T40" s="40"/>
      <c r="U40" s="40"/>
      <c r="V40" s="40"/>
      <c r="W40" s="40"/>
      <c r="X40" s="81"/>
      <c r="Y40" s="81"/>
      <c r="Z40" s="81"/>
      <c r="AA40" s="81"/>
      <c r="AB40" s="81"/>
      <c r="AC40" s="81"/>
      <c r="AD40" s="81"/>
      <c r="AE40" s="310"/>
      <c r="AF40" s="311"/>
      <c r="AG40" s="81"/>
      <c r="AH40" s="81"/>
      <c r="AI40" s="81"/>
      <c r="AJ40" s="81"/>
      <c r="AK40" s="81"/>
      <c r="AL40" s="310"/>
      <c r="AM40" s="311"/>
    </row>
    <row r="41" spans="1:39" ht="18">
      <c r="A41" s="3"/>
      <c r="B41" s="31">
        <v>10</v>
      </c>
      <c r="C41" s="25" t="s">
        <v>25</v>
      </c>
      <c r="D41" s="32" t="s">
        <v>118</v>
      </c>
      <c r="E41" s="33">
        <f t="shared" si="1"/>
        <v>13</v>
      </c>
      <c r="F41" s="34"/>
      <c r="G41" s="33"/>
      <c r="H41" s="33"/>
      <c r="I41" s="35">
        <v>13</v>
      </c>
      <c r="J41" s="33"/>
      <c r="K41" s="33"/>
      <c r="L41" s="33"/>
      <c r="M41" s="3"/>
      <c r="N41" s="3"/>
      <c r="O41" s="40"/>
      <c r="P41" s="40"/>
      <c r="Q41" s="40"/>
      <c r="R41" s="40"/>
      <c r="S41" s="40"/>
      <c r="T41" s="40"/>
      <c r="U41" s="40"/>
      <c r="V41" s="40"/>
      <c r="W41" s="40"/>
      <c r="X41" s="81"/>
      <c r="Y41" s="81"/>
      <c r="Z41" s="81"/>
      <c r="AA41" s="81"/>
      <c r="AB41" s="81"/>
      <c r="AC41" s="81"/>
      <c r="AD41" s="81"/>
      <c r="AE41" s="310"/>
      <c r="AF41" s="320"/>
      <c r="AG41" s="81"/>
      <c r="AH41" s="81"/>
      <c r="AI41" s="81"/>
      <c r="AJ41" s="81"/>
      <c r="AK41" s="81"/>
      <c r="AL41" s="310"/>
      <c r="AM41" s="320"/>
    </row>
    <row r="42" spans="1:39" ht="18">
      <c r="A42" s="3"/>
      <c r="B42" s="31">
        <v>11</v>
      </c>
      <c r="C42" s="21" t="s">
        <v>27</v>
      </c>
      <c r="D42" s="32" t="s">
        <v>109</v>
      </c>
      <c r="E42" s="33">
        <f t="shared" si="1"/>
        <v>10</v>
      </c>
      <c r="F42" s="34"/>
      <c r="G42" s="33"/>
      <c r="H42" s="33">
        <v>10</v>
      </c>
      <c r="I42" s="33"/>
      <c r="J42" s="33"/>
      <c r="K42" s="33"/>
      <c r="L42" s="33"/>
      <c r="M42" s="3"/>
      <c r="N42" s="3"/>
      <c r="O42" s="40"/>
      <c r="P42" s="40"/>
      <c r="Q42" s="40"/>
      <c r="R42" s="40"/>
      <c r="S42" s="40"/>
      <c r="T42" s="40"/>
      <c r="U42" s="40"/>
      <c r="V42" s="40"/>
      <c r="W42" s="40"/>
      <c r="X42" s="100"/>
      <c r="Y42" s="100"/>
      <c r="Z42" s="81"/>
      <c r="AA42" s="81"/>
      <c r="AB42" s="81"/>
      <c r="AC42" s="81"/>
      <c r="AD42" s="81"/>
      <c r="AE42" s="310"/>
      <c r="AF42" s="320"/>
      <c r="AG42" s="81"/>
      <c r="AH42" s="81"/>
      <c r="AI42" s="81"/>
      <c r="AJ42" s="81"/>
      <c r="AK42" s="81"/>
      <c r="AL42" s="310"/>
      <c r="AM42" s="320"/>
    </row>
    <row r="43" spans="1:39" ht="18">
      <c r="A43" s="3"/>
      <c r="B43" s="31">
        <v>12</v>
      </c>
      <c r="C43" s="25" t="s">
        <v>25</v>
      </c>
      <c r="D43" s="32" t="s">
        <v>121</v>
      </c>
      <c r="E43" s="33">
        <f t="shared" si="1"/>
        <v>8</v>
      </c>
      <c r="F43" s="34"/>
      <c r="G43" s="33"/>
      <c r="H43" s="33"/>
      <c r="I43" s="33">
        <v>8</v>
      </c>
      <c r="J43" s="33"/>
      <c r="K43" s="33"/>
      <c r="L43" s="33"/>
      <c r="M43" s="3"/>
      <c r="N43" s="3"/>
      <c r="O43" s="40"/>
      <c r="P43" s="40"/>
      <c r="Q43" s="40"/>
      <c r="R43" s="40"/>
      <c r="S43" s="40"/>
      <c r="T43" s="40"/>
      <c r="U43" s="40"/>
      <c r="V43" s="40"/>
      <c r="W43" s="40"/>
      <c r="X43" s="100"/>
      <c r="Y43" s="100"/>
      <c r="Z43" s="81"/>
      <c r="AA43" s="81"/>
      <c r="AB43" s="81"/>
      <c r="AC43" s="81"/>
      <c r="AD43" s="81"/>
      <c r="AE43" s="310"/>
      <c r="AF43" s="320"/>
      <c r="AG43" s="81"/>
      <c r="AH43" s="81"/>
      <c r="AI43" s="81"/>
      <c r="AJ43" s="81"/>
      <c r="AK43" s="81"/>
      <c r="AL43" s="310"/>
      <c r="AM43" s="320"/>
    </row>
    <row r="44" spans="1:39" ht="18">
      <c r="A44" s="3"/>
      <c r="B44" s="31">
        <v>12</v>
      </c>
      <c r="C44" s="25" t="s">
        <v>25</v>
      </c>
      <c r="D44" s="32" t="s">
        <v>122</v>
      </c>
      <c r="E44" s="33">
        <f t="shared" si="1"/>
        <v>8</v>
      </c>
      <c r="F44" s="34"/>
      <c r="G44" s="33"/>
      <c r="H44" s="33"/>
      <c r="I44" s="33">
        <v>8</v>
      </c>
      <c r="J44" s="33"/>
      <c r="K44" s="33"/>
      <c r="L44" s="33"/>
      <c r="M44" s="3"/>
      <c r="N44" s="3"/>
      <c r="O44" s="40"/>
      <c r="P44" s="40"/>
      <c r="Q44" s="40"/>
      <c r="R44" s="40"/>
      <c r="S44" s="40"/>
      <c r="T44" s="40"/>
      <c r="U44" s="40"/>
      <c r="V44" s="40"/>
      <c r="W44" s="40"/>
      <c r="X44" s="81"/>
      <c r="Y44" s="81"/>
      <c r="Z44" s="81"/>
      <c r="AA44" s="81"/>
      <c r="AB44" s="81"/>
      <c r="AC44" s="81"/>
      <c r="AD44" s="81"/>
      <c r="AE44" s="310"/>
      <c r="AF44" s="320"/>
      <c r="AG44" s="81"/>
      <c r="AH44" s="81"/>
      <c r="AI44" s="81"/>
      <c r="AJ44" s="81"/>
      <c r="AK44" s="81"/>
      <c r="AL44" s="310"/>
      <c r="AM44" s="320"/>
    </row>
    <row r="45" spans="1:39" ht="18">
      <c r="A45" s="3"/>
      <c r="B45" s="31"/>
      <c r="C45" s="25"/>
      <c r="D45" s="32"/>
      <c r="E45" s="33"/>
      <c r="F45" s="34"/>
      <c r="G45" s="33"/>
      <c r="H45" s="33"/>
      <c r="I45" s="33"/>
      <c r="J45" s="33"/>
      <c r="K45" s="33"/>
      <c r="L45" s="33"/>
      <c r="M45" s="3"/>
      <c r="N45" s="3"/>
      <c r="O45" s="40"/>
      <c r="P45" s="40"/>
      <c r="Q45" s="40"/>
      <c r="R45" s="40"/>
      <c r="S45" s="40"/>
      <c r="T45" s="40"/>
      <c r="U45" s="40"/>
      <c r="V45" s="40"/>
      <c r="W45" s="40"/>
      <c r="X45" s="100"/>
      <c r="Y45" s="100"/>
      <c r="Z45" s="81"/>
      <c r="AA45" s="81"/>
      <c r="AB45" s="81"/>
      <c r="AC45" s="81"/>
      <c r="AD45" s="81"/>
      <c r="AE45" s="310"/>
      <c r="AF45" s="320"/>
      <c r="AG45" s="81"/>
      <c r="AH45" s="81"/>
      <c r="AI45" s="81"/>
      <c r="AJ45" s="81"/>
      <c r="AK45" s="81"/>
      <c r="AL45" s="310"/>
      <c r="AM45" s="320"/>
    </row>
    <row r="46" spans="1:39" ht="18">
      <c r="A46" s="3"/>
      <c r="B46" s="31"/>
      <c r="C46" s="21"/>
      <c r="D46" s="32"/>
      <c r="E46" s="33"/>
      <c r="F46" s="34"/>
      <c r="G46" s="33"/>
      <c r="H46" s="33"/>
      <c r="I46" s="33"/>
      <c r="J46" s="33"/>
      <c r="K46" s="33"/>
      <c r="L46" s="33"/>
      <c r="M46" s="3"/>
      <c r="N46" s="3"/>
      <c r="O46" s="40"/>
      <c r="P46" s="40"/>
      <c r="Q46" s="40"/>
      <c r="R46" s="40"/>
      <c r="S46" s="40"/>
      <c r="T46" s="40"/>
      <c r="U46" s="40"/>
      <c r="V46" s="40"/>
      <c r="W46" s="40"/>
      <c r="X46" s="81"/>
      <c r="Y46" s="81"/>
      <c r="Z46" s="81"/>
      <c r="AA46" s="81"/>
      <c r="AB46" s="81"/>
      <c r="AC46" s="81"/>
      <c r="AD46" s="81"/>
      <c r="AE46" s="310"/>
      <c r="AF46" s="320"/>
      <c r="AG46" s="81"/>
      <c r="AH46" s="81"/>
      <c r="AI46" s="81"/>
      <c r="AJ46" s="81"/>
      <c r="AK46" s="81"/>
      <c r="AL46" s="310"/>
      <c r="AM46" s="320"/>
    </row>
    <row r="47" spans="1:39" ht="18">
      <c r="A47" s="3"/>
      <c r="B47" s="318"/>
      <c r="C47" s="24"/>
      <c r="D47" s="32"/>
      <c r="E47" s="33"/>
      <c r="F47" s="34"/>
      <c r="G47" s="33"/>
      <c r="H47" s="33"/>
      <c r="I47" s="33"/>
      <c r="J47" s="33"/>
      <c r="K47" s="33"/>
      <c r="L47" s="33"/>
      <c r="M47" s="3"/>
      <c r="N47" s="3"/>
      <c r="O47" s="40"/>
      <c r="P47" s="40"/>
      <c r="Q47" s="40"/>
      <c r="R47" s="40"/>
      <c r="S47" s="40"/>
      <c r="T47" s="40"/>
      <c r="U47" s="40"/>
      <c r="V47" s="40"/>
      <c r="W47" s="40"/>
      <c r="X47" s="100"/>
      <c r="Y47" s="100"/>
      <c r="Z47" s="81"/>
      <c r="AA47" s="81"/>
      <c r="AB47" s="81"/>
      <c r="AC47" s="81"/>
      <c r="AD47" s="81"/>
      <c r="AE47" s="310"/>
      <c r="AF47" s="320"/>
      <c r="AG47" s="81"/>
      <c r="AH47" s="81"/>
      <c r="AI47" s="81"/>
      <c r="AJ47" s="81"/>
      <c r="AK47" s="81"/>
      <c r="AL47" s="310"/>
      <c r="AM47" s="320"/>
    </row>
    <row r="48" spans="1:39" ht="18">
      <c r="A48" s="3"/>
      <c r="B48" s="319"/>
      <c r="C48" s="21"/>
      <c r="D48" s="32"/>
      <c r="E48" s="33"/>
      <c r="F48" s="34"/>
      <c r="G48" s="33"/>
      <c r="H48" s="33"/>
      <c r="I48" s="33"/>
      <c r="J48" s="33"/>
      <c r="K48" s="33"/>
      <c r="L48" s="33"/>
      <c r="M48" s="3"/>
      <c r="N48" s="3"/>
      <c r="O48" s="40"/>
      <c r="P48" s="40"/>
      <c r="Q48" s="40"/>
      <c r="R48" s="40"/>
      <c r="S48" s="40"/>
      <c r="T48" s="40"/>
      <c r="U48" s="40"/>
      <c r="V48" s="40"/>
      <c r="W48" s="40"/>
      <c r="X48" s="81"/>
      <c r="Y48" s="81"/>
      <c r="Z48" s="81"/>
      <c r="AA48" s="81"/>
      <c r="AB48" s="81"/>
      <c r="AC48" s="81"/>
      <c r="AD48" s="81"/>
      <c r="AE48" s="310"/>
      <c r="AF48" s="320"/>
      <c r="AG48" s="81"/>
      <c r="AH48" s="81"/>
      <c r="AI48" s="81"/>
      <c r="AJ48" s="81"/>
      <c r="AK48" s="81"/>
      <c r="AL48" s="310"/>
      <c r="AM48" s="320"/>
    </row>
    <row r="49" spans="1:39" ht="18">
      <c r="A49" s="3"/>
      <c r="B49" s="31"/>
      <c r="C49" s="21"/>
      <c r="D49" s="32"/>
      <c r="E49" s="33"/>
      <c r="F49" s="34"/>
      <c r="G49" s="33"/>
      <c r="H49" s="33"/>
      <c r="I49" s="33"/>
      <c r="J49" s="33"/>
      <c r="K49" s="33"/>
      <c r="L49" s="33"/>
      <c r="M49" s="3"/>
      <c r="N49" s="3"/>
      <c r="O49" s="44"/>
      <c r="P49" s="44"/>
      <c r="Q49" s="102"/>
      <c r="R49" s="44"/>
      <c r="S49" s="53"/>
      <c r="T49" s="54"/>
      <c r="U49" s="53"/>
      <c r="V49" s="53"/>
      <c r="W49" s="53"/>
      <c r="X49" s="53"/>
      <c r="Y49" s="53"/>
      <c r="Z49" s="5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8">
      <c r="A50" s="3"/>
      <c r="B50" s="31"/>
      <c r="C50" s="21"/>
      <c r="D50" s="32"/>
      <c r="E50" s="33"/>
      <c r="F50" s="34"/>
      <c r="G50" s="33"/>
      <c r="H50" s="33"/>
      <c r="I50" s="33"/>
      <c r="J50" s="33"/>
      <c r="K50" s="33"/>
      <c r="L50" s="33"/>
      <c r="M50" s="3"/>
      <c r="N50" s="3"/>
      <c r="O50" s="44"/>
      <c r="P50" s="44"/>
      <c r="Q50" s="102"/>
      <c r="R50" s="44"/>
      <c r="S50" s="53"/>
      <c r="T50" s="54"/>
      <c r="U50" s="53"/>
      <c r="V50" s="53"/>
      <c r="W50" s="53"/>
      <c r="X50" s="53"/>
      <c r="Y50" s="53"/>
      <c r="Z50" s="5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8">
      <c r="A51" s="3"/>
      <c r="B51" s="31"/>
      <c r="C51" s="21"/>
      <c r="D51" s="32"/>
      <c r="E51" s="33"/>
      <c r="F51" s="34"/>
      <c r="G51" s="33"/>
      <c r="H51" s="33"/>
      <c r="I51" s="33"/>
      <c r="J51" s="33"/>
      <c r="K51" s="33"/>
      <c r="L51" s="33"/>
      <c r="M51" s="3"/>
      <c r="N51" s="3"/>
      <c r="O51" s="44"/>
      <c r="P51" s="44"/>
      <c r="Q51" s="102"/>
      <c r="R51" s="44"/>
      <c r="S51" s="53"/>
      <c r="T51" s="54"/>
      <c r="U51" s="53"/>
      <c r="V51" s="53"/>
      <c r="W51" s="53"/>
      <c r="X51" s="53"/>
      <c r="Y51" s="53"/>
      <c r="Z51" s="5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8">
      <c r="A52" s="3"/>
      <c r="B52" s="31"/>
      <c r="C52" s="21"/>
      <c r="D52" s="32"/>
      <c r="E52" s="33"/>
      <c r="F52" s="34"/>
      <c r="G52" s="33"/>
      <c r="H52" s="33"/>
      <c r="I52" s="33"/>
      <c r="J52" s="33"/>
      <c r="K52" s="33"/>
      <c r="L52" s="33"/>
      <c r="M52" s="3"/>
      <c r="N52" s="3"/>
      <c r="O52" s="44"/>
      <c r="P52" s="44"/>
      <c r="Q52" s="102"/>
      <c r="R52" s="44"/>
      <c r="S52" s="53"/>
      <c r="T52" s="54"/>
      <c r="U52" s="53"/>
      <c r="V52" s="53"/>
      <c r="W52" s="53"/>
      <c r="X52" s="53"/>
      <c r="Y52" s="53"/>
      <c r="Z52" s="5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>
      <c r="A53" s="36"/>
      <c r="B53" s="23"/>
      <c r="C53" s="21"/>
      <c r="D53" s="32"/>
      <c r="E53" s="33"/>
      <c r="F53" s="34"/>
      <c r="G53" s="33"/>
      <c r="H53" s="33"/>
      <c r="I53" s="33"/>
      <c r="J53" s="33"/>
      <c r="K53" s="33"/>
      <c r="L53" s="33"/>
      <c r="M53" s="3"/>
      <c r="N53" s="3"/>
      <c r="O53" s="44"/>
      <c r="P53" s="44"/>
      <c r="Q53" s="102"/>
      <c r="R53" s="55"/>
      <c r="S53" s="53"/>
      <c r="T53" s="54"/>
      <c r="U53" s="53"/>
      <c r="V53" s="53"/>
      <c r="W53" s="53"/>
      <c r="X53" s="53"/>
      <c r="Y53" s="53"/>
      <c r="Z53" s="5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14" ht="15.75">
      <c r="A54" s="36"/>
      <c r="B54" s="26"/>
      <c r="C54" s="21"/>
      <c r="D54" s="22" t="s">
        <v>23</v>
      </c>
      <c r="E54" s="19">
        <f>SUM(E25:E38)</f>
        <v>419</v>
      </c>
      <c r="F54" s="23"/>
      <c r="G54" s="23"/>
      <c r="H54" s="23"/>
      <c r="I54" s="23"/>
      <c r="J54" s="23"/>
      <c r="K54" s="23"/>
      <c r="L54" s="23"/>
      <c r="M54" s="3"/>
      <c r="N54" s="3"/>
    </row>
    <row r="55" spans="1:14" ht="12.75">
      <c r="A55" s="36"/>
      <c r="B55" s="105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6"/>
      <c r="B56" s="105" t="s">
        <v>49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3"/>
      <c r="N56" s="3"/>
    </row>
    <row r="57" spans="1:13" ht="12.75">
      <c r="A57" s="36"/>
      <c r="B57" s="26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3"/>
    </row>
    <row r="58" spans="3:12" ht="12.75">
      <c r="C58" s="26"/>
      <c r="D58" s="3"/>
      <c r="E58" s="3"/>
      <c r="F58" s="3"/>
      <c r="G58" s="3"/>
      <c r="H58" s="3"/>
      <c r="I58" s="3"/>
      <c r="J58" s="3"/>
      <c r="K58" s="3"/>
      <c r="L58" s="3"/>
    </row>
    <row r="59" ht="12.75">
      <c r="D59" s="2"/>
    </row>
    <row r="60" ht="12.75">
      <c r="D60" s="2"/>
    </row>
    <row r="61" ht="12.75">
      <c r="D61" s="2"/>
    </row>
  </sheetData>
  <sheetProtection/>
  <mergeCells count="152">
    <mergeCell ref="B21:L21"/>
    <mergeCell ref="B22:C24"/>
    <mergeCell ref="D22:D24"/>
    <mergeCell ref="E22:E24"/>
    <mergeCell ref="F22:F24"/>
    <mergeCell ref="G22:L22"/>
    <mergeCell ref="B47:B48"/>
    <mergeCell ref="P6:P7"/>
    <mergeCell ref="P8:P9"/>
    <mergeCell ref="P10:P11"/>
    <mergeCell ref="P12:P13"/>
    <mergeCell ref="P14:P15"/>
    <mergeCell ref="P16:P17"/>
    <mergeCell ref="P18:P19"/>
    <mergeCell ref="P20:P21"/>
    <mergeCell ref="O8:O9"/>
    <mergeCell ref="B1:L1"/>
    <mergeCell ref="B2:C3"/>
    <mergeCell ref="D2:D3"/>
    <mergeCell ref="E2:E3"/>
    <mergeCell ref="F2:F3"/>
    <mergeCell ref="G2:L2"/>
    <mergeCell ref="M2:M3"/>
    <mergeCell ref="T6:T7"/>
    <mergeCell ref="U6:U7"/>
    <mergeCell ref="AM8:AM9"/>
    <mergeCell ref="AM12:AM13"/>
    <mergeCell ref="Q8:Q9"/>
    <mergeCell ref="V12:V13"/>
    <mergeCell ref="Y12:Y13"/>
    <mergeCell ref="AE12:AE13"/>
    <mergeCell ref="W12:W13"/>
    <mergeCell ref="AM10:AM11"/>
    <mergeCell ref="O3:AM3"/>
    <mergeCell ref="O6:O7"/>
    <mergeCell ref="Q6:Q7"/>
    <mergeCell ref="R6:R7"/>
    <mergeCell ref="S6:S7"/>
    <mergeCell ref="V10:V11"/>
    <mergeCell ref="AL6:AM7"/>
    <mergeCell ref="X6:Y6"/>
    <mergeCell ref="Z6:AD6"/>
    <mergeCell ref="AE6:AF7"/>
    <mergeCell ref="O5:U5"/>
    <mergeCell ref="W5:Z5"/>
    <mergeCell ref="R8:R9"/>
    <mergeCell ref="T8:T9"/>
    <mergeCell ref="U8:U9"/>
    <mergeCell ref="W6:W7"/>
    <mergeCell ref="AE8:AE9"/>
    <mergeCell ref="AF8:AF9"/>
    <mergeCell ref="O10:O11"/>
    <mergeCell ref="Q10:Q11"/>
    <mergeCell ref="R10:R11"/>
    <mergeCell ref="T10:T11"/>
    <mergeCell ref="U10:U11"/>
    <mergeCell ref="V6:V7"/>
    <mergeCell ref="AL8:AL9"/>
    <mergeCell ref="V8:V9"/>
    <mergeCell ref="W8:W9"/>
    <mergeCell ref="Y8:Y9"/>
    <mergeCell ref="AG6:AK6"/>
    <mergeCell ref="Y10:Y11"/>
    <mergeCell ref="AE10:AE11"/>
    <mergeCell ref="W10:W11"/>
    <mergeCell ref="AF10:AF11"/>
    <mergeCell ref="AL10:AL11"/>
    <mergeCell ref="AF14:AF15"/>
    <mergeCell ref="AL14:AL15"/>
    <mergeCell ref="V16:V17"/>
    <mergeCell ref="W16:W17"/>
    <mergeCell ref="Y14:Y15"/>
    <mergeCell ref="U12:U13"/>
    <mergeCell ref="O20:O21"/>
    <mergeCell ref="Q20:Q21"/>
    <mergeCell ref="R20:R21"/>
    <mergeCell ref="T20:T21"/>
    <mergeCell ref="U20:U21"/>
    <mergeCell ref="U18:U19"/>
    <mergeCell ref="V20:V21"/>
    <mergeCell ref="O14:O15"/>
    <mergeCell ref="Q14:Q15"/>
    <mergeCell ref="R14:R15"/>
    <mergeCell ref="T14:T15"/>
    <mergeCell ref="U14:U15"/>
    <mergeCell ref="O18:O19"/>
    <mergeCell ref="Q18:Q19"/>
    <mergeCell ref="R18:R19"/>
    <mergeCell ref="T18:T19"/>
    <mergeCell ref="V18:V19"/>
    <mergeCell ref="O12:O13"/>
    <mergeCell ref="Q12:Q13"/>
    <mergeCell ref="R12:R13"/>
    <mergeCell ref="T12:T13"/>
    <mergeCell ref="W18:W19"/>
    <mergeCell ref="Y18:Y19"/>
    <mergeCell ref="V14:V15"/>
    <mergeCell ref="Y16:Y17"/>
    <mergeCell ref="W14:W15"/>
    <mergeCell ref="O16:O17"/>
    <mergeCell ref="Q16:Q17"/>
    <mergeCell ref="R16:R17"/>
    <mergeCell ref="T16:T17"/>
    <mergeCell ref="U16:U17"/>
    <mergeCell ref="AM45:AM46"/>
    <mergeCell ref="AF12:AF13"/>
    <mergeCell ref="W20:W21"/>
    <mergeCell ref="Y20:Y21"/>
    <mergeCell ref="AE20:AE21"/>
    <mergeCell ref="AL43:AL44"/>
    <mergeCell ref="AM43:AM44"/>
    <mergeCell ref="AE43:AE44"/>
    <mergeCell ref="AF43:AF44"/>
    <mergeCell ref="AM20:AM21"/>
    <mergeCell ref="AM18:AM19"/>
    <mergeCell ref="AE33:AE34"/>
    <mergeCell ref="AE35:AE36"/>
    <mergeCell ref="AM39:AM40"/>
    <mergeCell ref="AL41:AL42"/>
    <mergeCell ref="AF20:AF21"/>
    <mergeCell ref="AE39:AE40"/>
    <mergeCell ref="AE14:AE15"/>
    <mergeCell ref="AL12:AL13"/>
    <mergeCell ref="AM14:AM15"/>
    <mergeCell ref="AM16:AM17"/>
    <mergeCell ref="AE16:AE17"/>
    <mergeCell ref="AF16:AF17"/>
    <mergeCell ref="AL16:AL17"/>
    <mergeCell ref="AE47:AE48"/>
    <mergeCell ref="AF47:AF48"/>
    <mergeCell ref="AL47:AL48"/>
    <mergeCell ref="AM47:AM48"/>
    <mergeCell ref="AE45:AE46"/>
    <mergeCell ref="AF45:AF46"/>
    <mergeCell ref="AL45:AL46"/>
    <mergeCell ref="AL18:AL19"/>
    <mergeCell ref="AF33:AF34"/>
    <mergeCell ref="AF35:AF36"/>
    <mergeCell ref="AF39:AF40"/>
    <mergeCell ref="AE18:AE19"/>
    <mergeCell ref="AM33:AM34"/>
    <mergeCell ref="AM35:AM36"/>
    <mergeCell ref="AL33:AL34"/>
    <mergeCell ref="AL20:AL21"/>
    <mergeCell ref="AL35:AL36"/>
    <mergeCell ref="AE37:AE38"/>
    <mergeCell ref="AK37:AK38"/>
    <mergeCell ref="AE41:AE42"/>
    <mergeCell ref="AF41:AF42"/>
    <mergeCell ref="AF18:AF19"/>
    <mergeCell ref="AM41:AM42"/>
    <mergeCell ref="AL39:AL4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77"/>
  <sheetViews>
    <sheetView showZeros="0" zoomScale="70" zoomScaleNormal="70" zoomScaleSheetLayoutView="63" zoomScalePageLayoutView="0" workbookViewId="0" topLeftCell="A1">
      <selection activeCell="S10" sqref="S10:S11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3" width="8.7109375" style="2" customWidth="1"/>
    <col min="14" max="14" width="8.140625" style="2" customWidth="1"/>
    <col min="15" max="15" width="8.8515625" style="5" customWidth="1"/>
    <col min="16" max="16" width="8.7109375" style="2" customWidth="1"/>
    <col min="17" max="17" width="15.7109375" style="2" customWidth="1"/>
    <col min="18" max="18" width="26.28125" style="2" bestFit="1" customWidth="1"/>
    <col min="19" max="19" width="18.7109375" style="2" customWidth="1"/>
    <col min="20" max="20" width="19.8515625" style="2" bestFit="1" customWidth="1"/>
    <col min="21" max="21" width="15.7109375" style="2" customWidth="1"/>
    <col min="22" max="22" width="8.8515625" style="2" customWidth="1"/>
    <col min="23" max="23" width="8.421875" style="2" customWidth="1"/>
    <col min="24" max="32" width="11.421875" style="2" customWidth="1"/>
    <col min="33" max="37" width="11.28125" style="2" customWidth="1"/>
    <col min="38" max="38" width="11.421875" style="2" customWidth="1"/>
    <col min="39" max="16384" width="11.421875" style="2" customWidth="1"/>
  </cols>
  <sheetData>
    <row r="1" spans="1:40" ht="19.5">
      <c r="A1" s="3"/>
      <c r="B1" s="285" t="s">
        <v>85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8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/>
    </row>
    <row r="2" spans="1:40" ht="35.25" customHeight="1">
      <c r="A2" s="3"/>
      <c r="B2" s="253" t="s">
        <v>1</v>
      </c>
      <c r="C2" s="253"/>
      <c r="D2" s="254" t="s">
        <v>5</v>
      </c>
      <c r="E2" s="255" t="s">
        <v>28</v>
      </c>
      <c r="F2" s="286" t="s">
        <v>52</v>
      </c>
      <c r="G2" s="255" t="s">
        <v>30</v>
      </c>
      <c r="H2" s="255"/>
      <c r="I2" s="255"/>
      <c r="J2" s="255"/>
      <c r="K2" s="255"/>
      <c r="L2" s="255"/>
      <c r="M2" s="339" t="s">
        <v>45</v>
      </c>
      <c r="N2" s="3"/>
      <c r="O2" s="266" t="s">
        <v>84</v>
      </c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/>
    </row>
    <row r="3" spans="1:40" ht="12.75" customHeight="1">
      <c r="A3" s="3"/>
      <c r="B3" s="253"/>
      <c r="C3" s="253"/>
      <c r="D3" s="254"/>
      <c r="E3" s="255"/>
      <c r="F3" s="286"/>
      <c r="G3" s="139" t="s">
        <v>6</v>
      </c>
      <c r="H3" s="131" t="s">
        <v>62</v>
      </c>
      <c r="I3" s="137" t="s">
        <v>73</v>
      </c>
      <c r="J3" s="27" t="s">
        <v>31</v>
      </c>
      <c r="K3" s="28" t="s">
        <v>32</v>
      </c>
      <c r="L3" s="29" t="s">
        <v>20</v>
      </c>
      <c r="M3" s="340"/>
      <c r="N3" s="3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/>
    </row>
    <row r="4" spans="1:40" ht="19.5" customHeight="1">
      <c r="A4" s="3"/>
      <c r="B4" s="31">
        <v>1</v>
      </c>
      <c r="C4" s="24" t="s">
        <v>43</v>
      </c>
      <c r="D4" s="38" t="s">
        <v>36</v>
      </c>
      <c r="E4" s="33">
        <f>SUM(G4:L4)-F4</f>
        <v>64</v>
      </c>
      <c r="F4" s="34">
        <v>0</v>
      </c>
      <c r="G4" s="122">
        <v>20</v>
      </c>
      <c r="H4" s="33">
        <v>4</v>
      </c>
      <c r="I4" s="122">
        <v>20</v>
      </c>
      <c r="J4" s="122">
        <v>20</v>
      </c>
      <c r="K4" s="136"/>
      <c r="L4" s="33"/>
      <c r="M4" s="141">
        <v>24.25</v>
      </c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/>
    </row>
    <row r="5" spans="1:40" ht="19.5" customHeight="1" thickBot="1">
      <c r="A5" s="3"/>
      <c r="B5" s="23">
        <v>2</v>
      </c>
      <c r="C5" s="21" t="s">
        <v>44</v>
      </c>
      <c r="D5" s="38" t="s">
        <v>65</v>
      </c>
      <c r="E5" s="33">
        <f>SUM(G5:L5)-F5</f>
        <v>61</v>
      </c>
      <c r="F5" s="34">
        <v>0</v>
      </c>
      <c r="G5" s="35">
        <v>13</v>
      </c>
      <c r="H5" s="123">
        <v>16</v>
      </c>
      <c r="I5" s="123">
        <v>16</v>
      </c>
      <c r="J5" s="123">
        <v>16</v>
      </c>
      <c r="K5" s="33"/>
      <c r="L5" s="33"/>
      <c r="M5" s="141">
        <v>20.75</v>
      </c>
      <c r="N5" s="3"/>
      <c r="O5" s="348" t="s">
        <v>59</v>
      </c>
      <c r="P5" s="348"/>
      <c r="Q5" s="348"/>
      <c r="R5" s="348"/>
      <c r="S5" s="348"/>
      <c r="T5" s="348"/>
      <c r="U5" s="348"/>
      <c r="V5" s="152"/>
      <c r="W5" s="336">
        <v>42987</v>
      </c>
      <c r="X5" s="336"/>
      <c r="Y5" s="336"/>
      <c r="Z5" s="33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/>
    </row>
    <row r="6" spans="1:40" ht="19.5" customHeight="1">
      <c r="A6" s="3"/>
      <c r="B6" s="23">
        <v>3</v>
      </c>
      <c r="C6" s="20" t="s">
        <v>26</v>
      </c>
      <c r="D6" s="37" t="s">
        <v>6</v>
      </c>
      <c r="E6" s="33">
        <f>SUM(G6:L6)-F6</f>
        <v>37</v>
      </c>
      <c r="F6" s="34">
        <v>0</v>
      </c>
      <c r="G6" s="123">
        <v>16</v>
      </c>
      <c r="H6" s="35">
        <v>13</v>
      </c>
      <c r="I6" s="33">
        <v>4</v>
      </c>
      <c r="J6" s="33">
        <v>4</v>
      </c>
      <c r="K6" s="33"/>
      <c r="L6" s="33"/>
      <c r="M6" s="92">
        <v>25</v>
      </c>
      <c r="N6" s="3"/>
      <c r="O6" s="269" t="s">
        <v>1</v>
      </c>
      <c r="P6" s="327" t="s">
        <v>60</v>
      </c>
      <c r="Q6" s="271" t="s">
        <v>4</v>
      </c>
      <c r="R6" s="273" t="s">
        <v>5</v>
      </c>
      <c r="S6" s="283" t="s">
        <v>7</v>
      </c>
      <c r="T6" s="283" t="s">
        <v>0</v>
      </c>
      <c r="U6" s="283" t="s">
        <v>15</v>
      </c>
      <c r="V6" s="325" t="s">
        <v>16</v>
      </c>
      <c r="W6" s="337" t="s">
        <v>21</v>
      </c>
      <c r="X6" s="269" t="s">
        <v>10</v>
      </c>
      <c r="Y6" s="281"/>
      <c r="Z6" s="269" t="s">
        <v>8</v>
      </c>
      <c r="AA6" s="220"/>
      <c r="AB6" s="220"/>
      <c r="AC6" s="220"/>
      <c r="AD6" s="281"/>
      <c r="AE6" s="332" t="s">
        <v>13</v>
      </c>
      <c r="AF6" s="276"/>
      <c r="AG6" s="269" t="s">
        <v>9</v>
      </c>
      <c r="AH6" s="220"/>
      <c r="AI6" s="220"/>
      <c r="AJ6" s="220"/>
      <c r="AK6" s="281"/>
      <c r="AL6" s="332" t="s">
        <v>13</v>
      </c>
      <c r="AM6" s="276"/>
      <c r="AN6"/>
    </row>
    <row r="7" spans="1:40" ht="19.5" customHeight="1">
      <c r="A7" s="3"/>
      <c r="B7" s="23">
        <v>4</v>
      </c>
      <c r="C7" s="20" t="s">
        <v>26</v>
      </c>
      <c r="D7" s="37" t="s">
        <v>74</v>
      </c>
      <c r="E7" s="33">
        <f>SUM(G7:L7)-F7</f>
        <v>37</v>
      </c>
      <c r="F7" s="34">
        <v>0</v>
      </c>
      <c r="G7" s="33">
        <v>8</v>
      </c>
      <c r="H7" s="33">
        <v>6</v>
      </c>
      <c r="I7" s="35">
        <v>13</v>
      </c>
      <c r="J7" s="33">
        <v>10</v>
      </c>
      <c r="K7" s="129"/>
      <c r="L7" s="33"/>
      <c r="M7" s="141">
        <v>12.75</v>
      </c>
      <c r="N7" s="3"/>
      <c r="O7" s="330"/>
      <c r="P7" s="341"/>
      <c r="Q7" s="331"/>
      <c r="R7" s="231"/>
      <c r="S7" s="309"/>
      <c r="T7" s="309"/>
      <c r="U7" s="309"/>
      <c r="V7" s="326"/>
      <c r="W7" s="338"/>
      <c r="X7" s="109" t="s">
        <v>11</v>
      </c>
      <c r="Y7" s="110" t="s">
        <v>1</v>
      </c>
      <c r="Z7" s="153">
        <v>1</v>
      </c>
      <c r="AA7" s="22">
        <v>2</v>
      </c>
      <c r="AB7" s="112">
        <v>3</v>
      </c>
      <c r="AC7" s="113">
        <v>4</v>
      </c>
      <c r="AD7" s="154">
        <v>5</v>
      </c>
      <c r="AE7" s="333"/>
      <c r="AF7" s="334"/>
      <c r="AG7" s="161">
        <v>1</v>
      </c>
      <c r="AH7" s="114">
        <v>2</v>
      </c>
      <c r="AI7" s="115">
        <v>3</v>
      </c>
      <c r="AJ7" s="116">
        <v>4</v>
      </c>
      <c r="AK7" s="162">
        <v>5</v>
      </c>
      <c r="AL7" s="333"/>
      <c r="AM7" s="334"/>
      <c r="AN7"/>
    </row>
    <row r="8" spans="1:40" ht="19.5" customHeight="1">
      <c r="A8" s="3"/>
      <c r="B8" s="23">
        <v>5</v>
      </c>
      <c r="C8" s="20" t="s">
        <v>26</v>
      </c>
      <c r="D8" s="38" t="s">
        <v>62</v>
      </c>
      <c r="E8" s="33">
        <f>SUM(G8:L8)</f>
        <v>32</v>
      </c>
      <c r="F8" s="34">
        <v>0</v>
      </c>
      <c r="G8" s="111"/>
      <c r="H8" s="122">
        <v>20</v>
      </c>
      <c r="I8" s="33">
        <v>6</v>
      </c>
      <c r="J8" s="33">
        <v>6</v>
      </c>
      <c r="K8" s="33"/>
      <c r="L8" s="33"/>
      <c r="M8" s="141">
        <v>11.25</v>
      </c>
      <c r="N8" s="3"/>
      <c r="O8" s="290">
        <v>1</v>
      </c>
      <c r="P8" s="342">
        <v>20</v>
      </c>
      <c r="Q8" s="230">
        <f>AE8+AL8</f>
        <v>1208.38</v>
      </c>
      <c r="R8" s="242" t="s">
        <v>36</v>
      </c>
      <c r="S8" s="67" t="s">
        <v>80</v>
      </c>
      <c r="T8" s="305" t="s">
        <v>138</v>
      </c>
      <c r="U8" s="246" t="s">
        <v>133</v>
      </c>
      <c r="V8" s="228">
        <v>55</v>
      </c>
      <c r="W8" s="229">
        <v>7.5</v>
      </c>
      <c r="X8" s="17">
        <v>8.433</v>
      </c>
      <c r="Y8" s="265">
        <v>1</v>
      </c>
      <c r="Z8" s="13">
        <v>120</v>
      </c>
      <c r="AA8" s="15"/>
      <c r="AB8" s="15"/>
      <c r="AC8" s="68">
        <v>121</v>
      </c>
      <c r="AD8" s="159">
        <v>121.19</v>
      </c>
      <c r="AE8" s="321">
        <f>SUM(Z8:AD9)</f>
        <v>605.19</v>
      </c>
      <c r="AF8" s="265">
        <v>1</v>
      </c>
      <c r="AG8" s="13">
        <v>121</v>
      </c>
      <c r="AH8" s="15"/>
      <c r="AI8" s="15"/>
      <c r="AJ8" s="14">
        <v>122</v>
      </c>
      <c r="AK8" s="164">
        <v>120</v>
      </c>
      <c r="AL8" s="343">
        <f>SUM(AG8:AK9)</f>
        <v>603.19</v>
      </c>
      <c r="AM8" s="265">
        <v>1</v>
      </c>
      <c r="AN8"/>
    </row>
    <row r="9" spans="1:40" ht="19.5" customHeight="1">
      <c r="A9" s="3"/>
      <c r="B9" s="23">
        <v>6</v>
      </c>
      <c r="C9" s="24" t="s">
        <v>43</v>
      </c>
      <c r="D9" s="37" t="s">
        <v>94</v>
      </c>
      <c r="E9" s="33">
        <f>SUM(G9:L9)</f>
        <v>31</v>
      </c>
      <c r="F9" s="34">
        <v>0</v>
      </c>
      <c r="G9" s="33"/>
      <c r="H9" s="33">
        <v>8</v>
      </c>
      <c r="I9" s="33">
        <v>10</v>
      </c>
      <c r="J9" s="35">
        <v>13</v>
      </c>
      <c r="K9" s="33"/>
      <c r="L9" s="33"/>
      <c r="M9" s="141">
        <v>15.75</v>
      </c>
      <c r="N9" s="3"/>
      <c r="O9" s="290"/>
      <c r="P9" s="342"/>
      <c r="Q9" s="230"/>
      <c r="R9" s="242"/>
      <c r="S9" s="18" t="s">
        <v>33</v>
      </c>
      <c r="T9" s="305"/>
      <c r="U9" s="246"/>
      <c r="V9" s="228"/>
      <c r="W9" s="229"/>
      <c r="X9" s="16"/>
      <c r="Y9" s="265"/>
      <c r="Z9" s="16"/>
      <c r="AA9" s="14">
        <v>122</v>
      </c>
      <c r="AB9" s="14">
        <v>121</v>
      </c>
      <c r="AC9" s="15"/>
      <c r="AD9" s="160"/>
      <c r="AE9" s="321"/>
      <c r="AF9" s="265"/>
      <c r="AG9" s="16"/>
      <c r="AH9" s="68">
        <v>119.19</v>
      </c>
      <c r="AI9" s="14">
        <v>121</v>
      </c>
      <c r="AJ9" s="15"/>
      <c r="AK9" s="160"/>
      <c r="AL9" s="344"/>
      <c r="AM9" s="265"/>
      <c r="AN9"/>
    </row>
    <row r="10" spans="1:40" ht="19.5" customHeight="1">
      <c r="A10" s="3"/>
      <c r="B10" s="23">
        <v>7</v>
      </c>
      <c r="C10" s="21" t="s">
        <v>44</v>
      </c>
      <c r="D10" s="38" t="s">
        <v>20</v>
      </c>
      <c r="E10" s="33">
        <f>SUM(G10:L10)-F10</f>
        <v>23</v>
      </c>
      <c r="F10" s="34">
        <v>0</v>
      </c>
      <c r="G10" s="33">
        <v>10</v>
      </c>
      <c r="H10" s="33">
        <v>10</v>
      </c>
      <c r="I10" s="33"/>
      <c r="J10" s="33">
        <v>3</v>
      </c>
      <c r="K10" s="136"/>
      <c r="L10" s="33"/>
      <c r="M10" s="141">
        <v>13.75</v>
      </c>
      <c r="N10" s="3"/>
      <c r="O10" s="290">
        <v>2</v>
      </c>
      <c r="P10" s="223">
        <v>16</v>
      </c>
      <c r="Q10" s="230">
        <f>AE10+AL10</f>
        <v>1198.59</v>
      </c>
      <c r="R10" s="231" t="s">
        <v>54</v>
      </c>
      <c r="S10" s="67" t="s">
        <v>37</v>
      </c>
      <c r="T10" s="305" t="s">
        <v>114</v>
      </c>
      <c r="U10" s="307" t="s">
        <v>115</v>
      </c>
      <c r="V10" s="228">
        <v>7</v>
      </c>
      <c r="W10" s="229">
        <v>6</v>
      </c>
      <c r="X10" s="16"/>
      <c r="Y10" s="328">
        <v>2</v>
      </c>
      <c r="Z10" s="16"/>
      <c r="AA10" s="68">
        <v>120.78</v>
      </c>
      <c r="AB10" s="14">
        <v>118</v>
      </c>
      <c r="AC10" s="15"/>
      <c r="AD10" s="160"/>
      <c r="AE10" s="321">
        <f>SUM(Z10:AD11)</f>
        <v>596.78</v>
      </c>
      <c r="AF10" s="226">
        <v>3</v>
      </c>
      <c r="AG10" s="16"/>
      <c r="AH10" s="14">
        <v>121</v>
      </c>
      <c r="AI10" s="14">
        <v>119</v>
      </c>
      <c r="AJ10" s="15"/>
      <c r="AK10" s="160"/>
      <c r="AL10" s="343">
        <f>SUM(AG10:AK11)</f>
        <v>601.81</v>
      </c>
      <c r="AM10" s="328">
        <v>2</v>
      </c>
      <c r="AN10"/>
    </row>
    <row r="11" spans="1:40" ht="19.5" customHeight="1">
      <c r="A11" s="3"/>
      <c r="B11" s="23">
        <v>8</v>
      </c>
      <c r="C11" s="20" t="s">
        <v>26</v>
      </c>
      <c r="D11" s="37" t="s">
        <v>120</v>
      </c>
      <c r="E11" s="33">
        <f>SUM(G11:L11)</f>
        <v>8</v>
      </c>
      <c r="F11" s="34"/>
      <c r="G11" s="33"/>
      <c r="H11" s="33"/>
      <c r="I11" s="33">
        <v>8</v>
      </c>
      <c r="J11" s="33" t="s">
        <v>140</v>
      </c>
      <c r="K11" s="33"/>
      <c r="L11" s="33"/>
      <c r="M11" s="141">
        <v>11</v>
      </c>
      <c r="N11" s="3"/>
      <c r="O11" s="290"/>
      <c r="P11" s="223"/>
      <c r="Q11" s="230"/>
      <c r="R11" s="231"/>
      <c r="S11" s="67" t="s">
        <v>38</v>
      </c>
      <c r="T11" s="305"/>
      <c r="U11" s="246"/>
      <c r="V11" s="228"/>
      <c r="W11" s="229"/>
      <c r="X11" s="17">
        <v>8.832</v>
      </c>
      <c r="Y11" s="328"/>
      <c r="Z11" s="13">
        <v>120</v>
      </c>
      <c r="AA11" s="15"/>
      <c r="AB11" s="15"/>
      <c r="AC11" s="14">
        <v>119</v>
      </c>
      <c r="AD11" s="142">
        <v>119</v>
      </c>
      <c r="AE11" s="321"/>
      <c r="AF11" s="226"/>
      <c r="AG11" s="128">
        <v>120.81</v>
      </c>
      <c r="AH11" s="15"/>
      <c r="AI11" s="15"/>
      <c r="AJ11" s="14">
        <v>121</v>
      </c>
      <c r="AK11" s="142">
        <v>120</v>
      </c>
      <c r="AL11" s="344"/>
      <c r="AM11" s="328"/>
      <c r="AN11"/>
    </row>
    <row r="12" spans="1:40" ht="19.5" customHeight="1">
      <c r="A12" s="3"/>
      <c r="B12" s="23">
        <v>9</v>
      </c>
      <c r="C12" s="25" t="s">
        <v>25</v>
      </c>
      <c r="D12" s="37" t="s">
        <v>64</v>
      </c>
      <c r="E12" s="33">
        <f>SUM(G12:L12)</f>
        <v>8</v>
      </c>
      <c r="F12" s="34"/>
      <c r="G12" s="33"/>
      <c r="H12" s="33"/>
      <c r="I12" s="33"/>
      <c r="J12" s="33">
        <v>8</v>
      </c>
      <c r="K12" s="33"/>
      <c r="L12" s="33"/>
      <c r="M12" s="141">
        <v>7</v>
      </c>
      <c r="N12" s="3"/>
      <c r="O12" s="290">
        <v>3</v>
      </c>
      <c r="P12" s="224">
        <v>13</v>
      </c>
      <c r="Q12" s="230">
        <f>AE12+AL12</f>
        <v>1191.26</v>
      </c>
      <c r="R12" s="231" t="s">
        <v>94</v>
      </c>
      <c r="S12" s="67" t="s">
        <v>2</v>
      </c>
      <c r="T12" s="305" t="s">
        <v>89</v>
      </c>
      <c r="U12" s="246" t="s">
        <v>134</v>
      </c>
      <c r="V12" s="228">
        <v>46</v>
      </c>
      <c r="W12" s="229">
        <v>6.5</v>
      </c>
      <c r="X12" s="17">
        <v>8.735</v>
      </c>
      <c r="Y12" s="219">
        <v>4</v>
      </c>
      <c r="Z12" s="16"/>
      <c r="AA12" s="14">
        <v>120</v>
      </c>
      <c r="AB12" s="14">
        <v>121</v>
      </c>
      <c r="AC12" s="68">
        <v>119.79</v>
      </c>
      <c r="AD12" s="160"/>
      <c r="AE12" s="321">
        <f>SUM(Z12:AD13)</f>
        <v>596.79</v>
      </c>
      <c r="AF12" s="328">
        <v>3</v>
      </c>
      <c r="AG12" s="13">
        <v>120</v>
      </c>
      <c r="AH12" s="15"/>
      <c r="AI12" s="15"/>
      <c r="AJ12" s="15"/>
      <c r="AK12" s="142">
        <v>117</v>
      </c>
      <c r="AL12" s="343">
        <f>SUM(AG12:AK13)</f>
        <v>594.47</v>
      </c>
      <c r="AM12" s="226">
        <v>3</v>
      </c>
      <c r="AN12"/>
    </row>
    <row r="13" spans="1:40" ht="19.5" customHeight="1">
      <c r="A13" s="3"/>
      <c r="B13" s="23">
        <v>10</v>
      </c>
      <c r="C13" s="25" t="s">
        <v>25</v>
      </c>
      <c r="D13" s="37" t="s">
        <v>125</v>
      </c>
      <c r="E13" s="33">
        <f>SUM(G13:L13)</f>
        <v>2</v>
      </c>
      <c r="F13" s="34"/>
      <c r="G13" s="33"/>
      <c r="H13" s="33"/>
      <c r="I13" s="33"/>
      <c r="J13" s="33">
        <v>2</v>
      </c>
      <c r="K13" s="33"/>
      <c r="L13" s="33"/>
      <c r="M13" s="141">
        <v>2</v>
      </c>
      <c r="N13" s="3"/>
      <c r="O13" s="290"/>
      <c r="P13" s="224"/>
      <c r="Q13" s="230"/>
      <c r="R13" s="231"/>
      <c r="S13" s="67" t="s">
        <v>111</v>
      </c>
      <c r="T13" s="305"/>
      <c r="U13" s="246"/>
      <c r="V13" s="228"/>
      <c r="W13" s="229"/>
      <c r="X13" s="16"/>
      <c r="Y13" s="219"/>
      <c r="Z13" s="13">
        <v>118</v>
      </c>
      <c r="AA13" s="15"/>
      <c r="AB13" s="15"/>
      <c r="AC13" s="15"/>
      <c r="AD13" s="142">
        <v>118</v>
      </c>
      <c r="AE13" s="321"/>
      <c r="AF13" s="328"/>
      <c r="AG13" s="16"/>
      <c r="AH13" s="14">
        <v>120</v>
      </c>
      <c r="AI13" s="14">
        <v>119</v>
      </c>
      <c r="AJ13" s="68">
        <v>118.47</v>
      </c>
      <c r="AK13" s="156"/>
      <c r="AL13" s="344"/>
      <c r="AM13" s="226"/>
      <c r="AN13"/>
    </row>
    <row r="14" spans="1:40" ht="19.5" customHeight="1">
      <c r="A14" s="3"/>
      <c r="B14" s="23">
        <v>11</v>
      </c>
      <c r="C14" s="25" t="s">
        <v>25</v>
      </c>
      <c r="D14" s="37" t="s">
        <v>126</v>
      </c>
      <c r="E14" s="33">
        <f>SUM(G14:L14)</f>
        <v>1</v>
      </c>
      <c r="F14" s="34"/>
      <c r="G14" s="33"/>
      <c r="H14" s="33"/>
      <c r="I14" s="33"/>
      <c r="J14" s="33">
        <v>1</v>
      </c>
      <c r="K14" s="33"/>
      <c r="L14" s="33"/>
      <c r="M14" s="141">
        <v>4.5</v>
      </c>
      <c r="N14" s="3"/>
      <c r="O14" s="290">
        <v>4</v>
      </c>
      <c r="P14" s="225">
        <v>10</v>
      </c>
      <c r="Q14" s="230">
        <f>AE14+AL14</f>
        <v>1171.63</v>
      </c>
      <c r="R14" s="231" t="s">
        <v>97</v>
      </c>
      <c r="S14" s="67" t="s">
        <v>17</v>
      </c>
      <c r="T14" s="305" t="s">
        <v>35</v>
      </c>
      <c r="U14" s="246" t="s">
        <v>88</v>
      </c>
      <c r="V14" s="228">
        <v>30</v>
      </c>
      <c r="W14" s="229">
        <v>3</v>
      </c>
      <c r="X14" s="17">
        <v>8.63</v>
      </c>
      <c r="Y14" s="328">
        <v>2</v>
      </c>
      <c r="Z14" s="13">
        <v>118</v>
      </c>
      <c r="AA14" s="14">
        <v>119</v>
      </c>
      <c r="AB14" s="15"/>
      <c r="AC14" s="15"/>
      <c r="AD14" s="142">
        <v>117</v>
      </c>
      <c r="AE14" s="321">
        <f>SUM(Z14:AD15)</f>
        <v>587.53</v>
      </c>
      <c r="AF14" s="218">
        <v>4</v>
      </c>
      <c r="AG14" s="13">
        <v>117</v>
      </c>
      <c r="AH14" s="14">
        <v>120</v>
      </c>
      <c r="AI14" s="15"/>
      <c r="AJ14" s="15"/>
      <c r="AK14" s="155">
        <v>116.1</v>
      </c>
      <c r="AL14" s="343">
        <f>SUM(AG14:AK15)</f>
        <v>584.1</v>
      </c>
      <c r="AM14" s="218">
        <v>6</v>
      </c>
      <c r="AN14"/>
    </row>
    <row r="15" spans="1:40" ht="19.5" customHeight="1">
      <c r="A15" s="3"/>
      <c r="B15" s="23">
        <v>12</v>
      </c>
      <c r="C15" s="25" t="s">
        <v>25</v>
      </c>
      <c r="D15" s="37" t="s">
        <v>127</v>
      </c>
      <c r="E15" s="33">
        <f>SUM(G15:L15)</f>
        <v>0</v>
      </c>
      <c r="F15" s="34"/>
      <c r="G15" s="33"/>
      <c r="H15" s="33"/>
      <c r="I15" s="33"/>
      <c r="J15" s="33" t="s">
        <v>140</v>
      </c>
      <c r="K15" s="33"/>
      <c r="L15" s="33"/>
      <c r="M15" s="92">
        <v>2.5</v>
      </c>
      <c r="N15" s="3"/>
      <c r="O15" s="290"/>
      <c r="P15" s="225"/>
      <c r="Q15" s="230"/>
      <c r="R15" s="231"/>
      <c r="S15" s="67" t="s">
        <v>55</v>
      </c>
      <c r="T15" s="305"/>
      <c r="U15" s="250"/>
      <c r="V15" s="228"/>
      <c r="W15" s="229"/>
      <c r="X15" s="16"/>
      <c r="Y15" s="328"/>
      <c r="Z15" s="16"/>
      <c r="AA15" s="15"/>
      <c r="AB15" s="68">
        <v>117.53</v>
      </c>
      <c r="AC15" s="14">
        <v>116</v>
      </c>
      <c r="AD15" s="156"/>
      <c r="AE15" s="321"/>
      <c r="AF15" s="218"/>
      <c r="AG15" s="16"/>
      <c r="AH15" s="15"/>
      <c r="AI15" s="14">
        <v>117</v>
      </c>
      <c r="AJ15" s="14">
        <v>114</v>
      </c>
      <c r="AK15" s="156"/>
      <c r="AL15" s="344"/>
      <c r="AM15" s="218"/>
      <c r="AN15"/>
    </row>
    <row r="16" spans="1:40" ht="19.5" customHeight="1">
      <c r="A16" s="3"/>
      <c r="B16" s="23">
        <v>13</v>
      </c>
      <c r="C16" s="25"/>
      <c r="D16" s="37"/>
      <c r="E16" s="33"/>
      <c r="F16" s="34"/>
      <c r="G16" s="33"/>
      <c r="H16" s="33"/>
      <c r="I16" s="33"/>
      <c r="J16" s="33"/>
      <c r="K16" s="33"/>
      <c r="L16" s="33"/>
      <c r="M16" s="92"/>
      <c r="N16" s="3"/>
      <c r="O16" s="290">
        <v>5</v>
      </c>
      <c r="P16" s="225">
        <v>8</v>
      </c>
      <c r="Q16" s="230">
        <f>AE16+AL16</f>
        <v>1170.81</v>
      </c>
      <c r="R16" s="231" t="s">
        <v>64</v>
      </c>
      <c r="S16" s="67" t="s">
        <v>56</v>
      </c>
      <c r="T16" s="305" t="s">
        <v>123</v>
      </c>
      <c r="U16" s="307" t="s">
        <v>135</v>
      </c>
      <c r="V16" s="228">
        <v>28</v>
      </c>
      <c r="W16" s="229">
        <v>7</v>
      </c>
      <c r="X16" s="17">
        <v>9.069</v>
      </c>
      <c r="Y16" s="219">
        <v>11</v>
      </c>
      <c r="Z16" s="13">
        <v>115</v>
      </c>
      <c r="AA16" s="15"/>
      <c r="AB16" s="15"/>
      <c r="AC16" s="14">
        <v>114</v>
      </c>
      <c r="AD16" s="155">
        <v>114.94</v>
      </c>
      <c r="AE16" s="321">
        <f>SUM(Z16:AD17)</f>
        <v>578.94</v>
      </c>
      <c r="AF16" s="218">
        <v>6</v>
      </c>
      <c r="AG16" s="16"/>
      <c r="AH16" s="14">
        <v>118</v>
      </c>
      <c r="AI16" s="14">
        <v>119</v>
      </c>
      <c r="AJ16" s="15"/>
      <c r="AK16" s="156"/>
      <c r="AL16" s="343">
        <f>SUM(AG16:AK17)</f>
        <v>591.87</v>
      </c>
      <c r="AM16" s="218">
        <v>5</v>
      </c>
      <c r="AN16"/>
    </row>
    <row r="17" spans="1:40" ht="19.5" customHeight="1">
      <c r="A17" s="3"/>
      <c r="B17" s="23">
        <v>14</v>
      </c>
      <c r="C17" s="21"/>
      <c r="D17" s="38"/>
      <c r="E17" s="33">
        <f>SUM(G17:L17)</f>
        <v>0</v>
      </c>
      <c r="F17" s="34">
        <f>E17</f>
        <v>0</v>
      </c>
      <c r="G17" s="33"/>
      <c r="H17" s="33"/>
      <c r="I17" s="33"/>
      <c r="J17" s="33"/>
      <c r="K17" s="33"/>
      <c r="L17" s="33"/>
      <c r="M17" s="92"/>
      <c r="N17" s="3"/>
      <c r="O17" s="290"/>
      <c r="P17" s="225"/>
      <c r="Q17" s="230"/>
      <c r="R17" s="231"/>
      <c r="S17" s="67" t="s">
        <v>57</v>
      </c>
      <c r="T17" s="305"/>
      <c r="U17" s="246"/>
      <c r="V17" s="228"/>
      <c r="W17" s="229"/>
      <c r="X17" s="16"/>
      <c r="Y17" s="219"/>
      <c r="Z17" s="16"/>
      <c r="AA17" s="14">
        <v>117</v>
      </c>
      <c r="AB17" s="14">
        <v>118</v>
      </c>
      <c r="AC17" s="15"/>
      <c r="AD17" s="156"/>
      <c r="AE17" s="321"/>
      <c r="AF17" s="218"/>
      <c r="AG17" s="13">
        <v>119</v>
      </c>
      <c r="AH17" s="15"/>
      <c r="AI17" s="15"/>
      <c r="AJ17" s="14">
        <v>118</v>
      </c>
      <c r="AK17" s="155">
        <v>117.87</v>
      </c>
      <c r="AL17" s="344"/>
      <c r="AM17" s="218"/>
      <c r="AN17"/>
    </row>
    <row r="18" spans="1:40" ht="19.5" customHeight="1">
      <c r="A18" s="3"/>
      <c r="B18" s="23"/>
      <c r="C18" s="97"/>
      <c r="D18" s="38"/>
      <c r="E18" s="33">
        <f>SUM(G18:L18)</f>
        <v>0</v>
      </c>
      <c r="F18" s="34">
        <f>E18</f>
        <v>0</v>
      </c>
      <c r="G18" s="111"/>
      <c r="H18" s="111"/>
      <c r="I18" s="33"/>
      <c r="J18" s="33"/>
      <c r="K18" s="33"/>
      <c r="L18" s="33"/>
      <c r="M18" s="92"/>
      <c r="N18" s="3"/>
      <c r="O18" s="290">
        <v>6</v>
      </c>
      <c r="P18" s="225">
        <v>6</v>
      </c>
      <c r="Q18" s="230">
        <f>AE18+AL18</f>
        <v>1168.12</v>
      </c>
      <c r="R18" s="231" t="s">
        <v>62</v>
      </c>
      <c r="S18" s="67" t="s">
        <v>68</v>
      </c>
      <c r="T18" s="305" t="s">
        <v>116</v>
      </c>
      <c r="U18" s="307" t="s">
        <v>115</v>
      </c>
      <c r="V18" s="228">
        <v>34</v>
      </c>
      <c r="W18" s="229">
        <v>3.5</v>
      </c>
      <c r="X18" s="17">
        <v>8.679</v>
      </c>
      <c r="Y18" s="226">
        <v>3</v>
      </c>
      <c r="Z18" s="16"/>
      <c r="AA18" s="14">
        <v>118</v>
      </c>
      <c r="AB18" s="14">
        <v>117</v>
      </c>
      <c r="AC18" s="15"/>
      <c r="AD18" s="156"/>
      <c r="AE18" s="321">
        <f>SUM(Z18:AD19)</f>
        <v>585.13</v>
      </c>
      <c r="AF18" s="218">
        <v>5</v>
      </c>
      <c r="AG18" s="16"/>
      <c r="AH18" s="15"/>
      <c r="AI18" s="68">
        <v>118.99</v>
      </c>
      <c r="AJ18" s="14">
        <v>115</v>
      </c>
      <c r="AK18" s="142">
        <v>114</v>
      </c>
      <c r="AL18" s="343">
        <f>SUM(AG18:AK19)</f>
        <v>582.99</v>
      </c>
      <c r="AM18" s="218">
        <v>7</v>
      </c>
      <c r="AN18"/>
    </row>
    <row r="19" spans="1:40" ht="19.5" customHeight="1">
      <c r="A19" s="3"/>
      <c r="B19" s="20"/>
      <c r="C19" s="93"/>
      <c r="D19" s="38"/>
      <c r="E19" s="33"/>
      <c r="F19" s="34"/>
      <c r="G19" s="33"/>
      <c r="H19" s="33"/>
      <c r="I19" s="33"/>
      <c r="J19" s="33"/>
      <c r="K19" s="33"/>
      <c r="L19" s="33"/>
      <c r="M19" s="92"/>
      <c r="N19" s="3"/>
      <c r="O19" s="290"/>
      <c r="P19" s="225"/>
      <c r="Q19" s="230"/>
      <c r="R19" s="231"/>
      <c r="S19" s="67" t="s">
        <v>69</v>
      </c>
      <c r="T19" s="305"/>
      <c r="U19" s="246"/>
      <c r="V19" s="228"/>
      <c r="W19" s="229"/>
      <c r="X19" s="16"/>
      <c r="Y19" s="226"/>
      <c r="Z19" s="128">
        <v>117.13</v>
      </c>
      <c r="AA19" s="15"/>
      <c r="AB19" s="15"/>
      <c r="AC19" s="14">
        <v>117</v>
      </c>
      <c r="AD19" s="142">
        <v>116</v>
      </c>
      <c r="AE19" s="321"/>
      <c r="AF19" s="218"/>
      <c r="AG19" s="13">
        <v>117</v>
      </c>
      <c r="AH19" s="14">
        <v>118</v>
      </c>
      <c r="AI19" s="15"/>
      <c r="AJ19" s="15"/>
      <c r="AK19" s="156"/>
      <c r="AL19" s="344"/>
      <c r="AM19" s="218"/>
      <c r="AN19"/>
    </row>
    <row r="20" spans="1:40" s="1" customFormat="1" ht="19.5" customHeight="1">
      <c r="A20" s="3"/>
      <c r="B20" s="3"/>
      <c r="C20" s="21"/>
      <c r="D20" s="22" t="s">
        <v>23</v>
      </c>
      <c r="E20" s="19">
        <f>SUM(E4:E19)</f>
        <v>304</v>
      </c>
      <c r="F20" s="23"/>
      <c r="G20" s="23"/>
      <c r="H20" s="23"/>
      <c r="I20" s="24" t="s">
        <v>24</v>
      </c>
      <c r="J20" s="97" t="s">
        <v>25</v>
      </c>
      <c r="K20" s="20" t="s">
        <v>26</v>
      </c>
      <c r="L20" s="21" t="s">
        <v>27</v>
      </c>
      <c r="M20" s="19"/>
      <c r="N20" s="3"/>
      <c r="O20" s="290">
        <v>7</v>
      </c>
      <c r="P20" s="225">
        <v>4</v>
      </c>
      <c r="Q20" s="230">
        <f>AE20+AL20</f>
        <v>1151.73</v>
      </c>
      <c r="R20" s="231" t="s">
        <v>6</v>
      </c>
      <c r="S20" s="67" t="s">
        <v>3</v>
      </c>
      <c r="T20" s="305" t="s">
        <v>89</v>
      </c>
      <c r="U20" s="307" t="s">
        <v>88</v>
      </c>
      <c r="V20" s="228">
        <v>29</v>
      </c>
      <c r="W20" s="229">
        <v>6.5</v>
      </c>
      <c r="X20" s="17">
        <v>8.846</v>
      </c>
      <c r="Y20" s="219">
        <v>6</v>
      </c>
      <c r="Z20" s="13">
        <v>121</v>
      </c>
      <c r="AA20" s="14">
        <v>120</v>
      </c>
      <c r="AB20" s="15"/>
      <c r="AC20" s="15"/>
      <c r="AD20" s="156"/>
      <c r="AE20" s="321">
        <f>SUM(Z20:AD21)</f>
        <v>558.25</v>
      </c>
      <c r="AF20" s="218">
        <v>9</v>
      </c>
      <c r="AG20" s="128">
        <v>118.48</v>
      </c>
      <c r="AH20" s="14">
        <v>120</v>
      </c>
      <c r="AI20" s="14">
        <v>120</v>
      </c>
      <c r="AJ20" s="15"/>
      <c r="AK20" s="156"/>
      <c r="AL20" s="343">
        <f>SUM(AG20:AK21)</f>
        <v>593.48</v>
      </c>
      <c r="AM20" s="218">
        <v>4</v>
      </c>
      <c r="AN20"/>
    </row>
    <row r="21" spans="1:40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90"/>
      <c r="P21" s="225"/>
      <c r="Q21" s="230"/>
      <c r="R21" s="231"/>
      <c r="S21" s="67" t="s">
        <v>41</v>
      </c>
      <c r="T21" s="305"/>
      <c r="U21" s="246"/>
      <c r="V21" s="228"/>
      <c r="W21" s="229"/>
      <c r="X21" s="16"/>
      <c r="Y21" s="219"/>
      <c r="Z21" s="16"/>
      <c r="AA21" s="15"/>
      <c r="AB21" s="14">
        <v>120</v>
      </c>
      <c r="AC21" s="14">
        <v>80</v>
      </c>
      <c r="AD21" s="155">
        <v>117.25</v>
      </c>
      <c r="AE21" s="321"/>
      <c r="AF21" s="218"/>
      <c r="AG21" s="16"/>
      <c r="AH21" s="15"/>
      <c r="AI21" s="15"/>
      <c r="AJ21" s="14">
        <v>119</v>
      </c>
      <c r="AK21" s="142">
        <v>116</v>
      </c>
      <c r="AL21" s="344"/>
      <c r="AM21" s="218"/>
      <c r="AN21"/>
    </row>
    <row r="22" spans="1:40" ht="19.5" customHeight="1">
      <c r="A22" s="3"/>
      <c r="B22" s="285" t="s">
        <v>86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3"/>
      <c r="N22" s="3"/>
      <c r="O22" s="238">
        <v>8</v>
      </c>
      <c r="P22" s="225">
        <v>3</v>
      </c>
      <c r="Q22" s="230">
        <f>AE22+AL22</f>
        <v>1151.15</v>
      </c>
      <c r="R22" s="231" t="s">
        <v>20</v>
      </c>
      <c r="S22" s="18" t="s">
        <v>40</v>
      </c>
      <c r="T22" s="246" t="s">
        <v>35</v>
      </c>
      <c r="U22" s="246" t="s">
        <v>115</v>
      </c>
      <c r="V22" s="228">
        <v>80</v>
      </c>
      <c r="W22" s="229">
        <v>4</v>
      </c>
      <c r="X22" s="158">
        <v>8943</v>
      </c>
      <c r="Y22" s="295">
        <v>7</v>
      </c>
      <c r="Z22" s="16"/>
      <c r="AA22" s="14">
        <v>116</v>
      </c>
      <c r="AB22" s="15"/>
      <c r="AC22" s="15"/>
      <c r="AD22" s="156"/>
      <c r="AE22" s="321">
        <f>SUM(Z22:AD24)</f>
        <v>573.71</v>
      </c>
      <c r="AF22" s="219">
        <v>7</v>
      </c>
      <c r="AG22" s="16"/>
      <c r="AH22" s="15"/>
      <c r="AI22" s="14">
        <v>117</v>
      </c>
      <c r="AJ22" s="14">
        <v>115</v>
      </c>
      <c r="AK22" s="156"/>
      <c r="AL22" s="343">
        <f>SUM(AG22:AK24)</f>
        <v>577.44</v>
      </c>
      <c r="AM22" s="295">
        <v>8</v>
      </c>
      <c r="AN22"/>
    </row>
    <row r="23" spans="1:40" ht="19.5" customHeight="1">
      <c r="A23" s="3"/>
      <c r="B23" s="253" t="s">
        <v>1</v>
      </c>
      <c r="C23" s="253"/>
      <c r="D23" s="254" t="s">
        <v>7</v>
      </c>
      <c r="E23" s="255" t="s">
        <v>28</v>
      </c>
      <c r="F23" s="256" t="s">
        <v>29</v>
      </c>
      <c r="G23" s="255" t="s">
        <v>30</v>
      </c>
      <c r="H23" s="255"/>
      <c r="I23" s="255"/>
      <c r="J23" s="255"/>
      <c r="K23" s="255"/>
      <c r="L23" s="255"/>
      <c r="M23" s="3"/>
      <c r="N23" s="3"/>
      <c r="O23" s="238"/>
      <c r="P23" s="225"/>
      <c r="Q23" s="230"/>
      <c r="R23" s="231"/>
      <c r="S23" s="18" t="s">
        <v>39</v>
      </c>
      <c r="T23" s="246"/>
      <c r="U23" s="246"/>
      <c r="V23" s="228"/>
      <c r="W23" s="229"/>
      <c r="X23" s="16"/>
      <c r="Y23" s="232"/>
      <c r="Z23" s="16"/>
      <c r="AA23" s="15"/>
      <c r="AB23" s="68">
        <v>116.71</v>
      </c>
      <c r="AC23" s="14">
        <v>114</v>
      </c>
      <c r="AD23" s="156"/>
      <c r="AE23" s="321"/>
      <c r="AF23" s="219"/>
      <c r="AG23" s="16"/>
      <c r="AH23" s="68">
        <v>117.44</v>
      </c>
      <c r="AI23" s="15"/>
      <c r="AJ23" s="15"/>
      <c r="AK23" s="156"/>
      <c r="AL23" s="345"/>
      <c r="AM23" s="232"/>
      <c r="AN23"/>
    </row>
    <row r="24" spans="1:40" ht="19.5" customHeight="1">
      <c r="A24" s="3"/>
      <c r="B24" s="253"/>
      <c r="C24" s="253"/>
      <c r="D24" s="254"/>
      <c r="E24" s="255"/>
      <c r="F24" s="256"/>
      <c r="G24" s="139" t="s">
        <v>6</v>
      </c>
      <c r="H24" s="131" t="s">
        <v>62</v>
      </c>
      <c r="I24" s="137" t="s">
        <v>73</v>
      </c>
      <c r="J24" s="27" t="s">
        <v>31</v>
      </c>
      <c r="K24" s="28" t="s">
        <v>32</v>
      </c>
      <c r="L24" s="29" t="s">
        <v>20</v>
      </c>
      <c r="M24" s="3"/>
      <c r="N24" s="3"/>
      <c r="O24" s="238"/>
      <c r="P24" s="225"/>
      <c r="Q24" s="230"/>
      <c r="R24" s="231"/>
      <c r="S24" s="18" t="s">
        <v>124</v>
      </c>
      <c r="T24" s="246"/>
      <c r="U24" s="246"/>
      <c r="V24" s="228"/>
      <c r="W24" s="229"/>
      <c r="X24" s="16"/>
      <c r="Y24" s="296"/>
      <c r="Z24" s="13">
        <v>115</v>
      </c>
      <c r="AA24" s="15"/>
      <c r="AB24" s="15"/>
      <c r="AC24" s="15"/>
      <c r="AD24" s="142">
        <v>112</v>
      </c>
      <c r="AE24" s="321"/>
      <c r="AF24" s="219"/>
      <c r="AG24" s="13">
        <v>114</v>
      </c>
      <c r="AH24" s="15"/>
      <c r="AI24" s="15"/>
      <c r="AJ24" s="15"/>
      <c r="AK24" s="155">
        <v>114</v>
      </c>
      <c r="AL24" s="344"/>
      <c r="AM24" s="296"/>
      <c r="AN24"/>
    </row>
    <row r="25" spans="1:40" ht="19.5" customHeight="1">
      <c r="A25" s="3"/>
      <c r="B25" s="253"/>
      <c r="C25" s="253"/>
      <c r="D25" s="254"/>
      <c r="E25" s="255"/>
      <c r="F25" s="256"/>
      <c r="G25" s="30" t="s">
        <v>83</v>
      </c>
      <c r="H25" s="30" t="s">
        <v>82</v>
      </c>
      <c r="I25" s="30" t="s">
        <v>105</v>
      </c>
      <c r="J25" s="30" t="s">
        <v>106</v>
      </c>
      <c r="K25" s="30" t="s">
        <v>107</v>
      </c>
      <c r="L25" s="30" t="s">
        <v>108</v>
      </c>
      <c r="M25" s="3"/>
      <c r="N25" s="3"/>
      <c r="O25" s="290">
        <v>9</v>
      </c>
      <c r="P25" s="225">
        <v>2</v>
      </c>
      <c r="Q25" s="230">
        <f>AE25+AL25</f>
        <v>1129.71</v>
      </c>
      <c r="R25" s="231" t="s">
        <v>125</v>
      </c>
      <c r="S25" s="67" t="s">
        <v>128</v>
      </c>
      <c r="T25" s="305" t="s">
        <v>35</v>
      </c>
      <c r="U25" s="307" t="s">
        <v>88</v>
      </c>
      <c r="V25" s="228">
        <v>53</v>
      </c>
      <c r="W25" s="229">
        <v>2</v>
      </c>
      <c r="X25" s="17">
        <v>8.951</v>
      </c>
      <c r="Y25" s="219">
        <v>8</v>
      </c>
      <c r="Z25" s="13">
        <v>113</v>
      </c>
      <c r="AA25" s="14">
        <v>114</v>
      </c>
      <c r="AB25" s="15"/>
      <c r="AC25" s="15"/>
      <c r="AD25" s="155">
        <v>111.52</v>
      </c>
      <c r="AE25" s="321">
        <f>SUM(Z25:AD26)</f>
        <v>564.52</v>
      </c>
      <c r="AF25" s="218">
        <v>8</v>
      </c>
      <c r="AG25" s="13">
        <v>112</v>
      </c>
      <c r="AH25" s="15"/>
      <c r="AI25" s="15"/>
      <c r="AJ25" s="15"/>
      <c r="AK25" s="155">
        <v>112</v>
      </c>
      <c r="AL25" s="343">
        <f>SUM(AG25:AK26)</f>
        <v>565.19</v>
      </c>
      <c r="AM25" s="218">
        <v>9</v>
      </c>
      <c r="AN25"/>
    </row>
    <row r="26" spans="1:40" ht="19.5" customHeight="1">
      <c r="A26" s="3"/>
      <c r="B26" s="31">
        <v>1</v>
      </c>
      <c r="C26" s="24" t="s">
        <v>43</v>
      </c>
      <c r="D26" s="32" t="s">
        <v>33</v>
      </c>
      <c r="E26" s="33">
        <f>SUM(G26:L26)</f>
        <v>64</v>
      </c>
      <c r="F26" s="34"/>
      <c r="G26" s="122">
        <v>20</v>
      </c>
      <c r="H26" s="33">
        <v>4</v>
      </c>
      <c r="I26" s="122">
        <v>20</v>
      </c>
      <c r="J26" s="122">
        <v>20</v>
      </c>
      <c r="K26" s="33"/>
      <c r="L26" s="33"/>
      <c r="M26" s="3"/>
      <c r="N26" s="3"/>
      <c r="O26" s="290"/>
      <c r="P26" s="225"/>
      <c r="Q26" s="230"/>
      <c r="R26" s="231"/>
      <c r="S26" s="67" t="s">
        <v>129</v>
      </c>
      <c r="T26" s="305"/>
      <c r="U26" s="246"/>
      <c r="V26" s="228"/>
      <c r="W26" s="229"/>
      <c r="X26" s="16"/>
      <c r="Y26" s="219"/>
      <c r="Z26" s="16"/>
      <c r="AA26" s="15"/>
      <c r="AB26" s="14">
        <v>114</v>
      </c>
      <c r="AC26" s="14">
        <v>112</v>
      </c>
      <c r="AD26" s="156"/>
      <c r="AE26" s="321"/>
      <c r="AF26" s="218"/>
      <c r="AG26" s="16"/>
      <c r="AH26" s="14">
        <v>115</v>
      </c>
      <c r="AI26" s="68">
        <v>114</v>
      </c>
      <c r="AJ26" s="68">
        <v>112.19</v>
      </c>
      <c r="AK26" s="156"/>
      <c r="AL26" s="344"/>
      <c r="AM26" s="218"/>
      <c r="AN26"/>
    </row>
    <row r="27" spans="1:40" ht="19.5" customHeight="1">
      <c r="A27" s="3"/>
      <c r="B27" s="31">
        <v>1</v>
      </c>
      <c r="C27" s="24" t="s">
        <v>43</v>
      </c>
      <c r="D27" s="32" t="s">
        <v>80</v>
      </c>
      <c r="E27" s="33">
        <f>SUM(G27:L27)</f>
        <v>64</v>
      </c>
      <c r="F27" s="34"/>
      <c r="G27" s="122">
        <v>20</v>
      </c>
      <c r="H27" s="33">
        <v>4</v>
      </c>
      <c r="I27" s="122">
        <v>20</v>
      </c>
      <c r="J27" s="122">
        <v>20</v>
      </c>
      <c r="K27" s="33"/>
      <c r="L27" s="33"/>
      <c r="M27" s="3"/>
      <c r="N27" s="3"/>
      <c r="O27" s="290">
        <v>10</v>
      </c>
      <c r="P27" s="225">
        <v>1</v>
      </c>
      <c r="Q27" s="230">
        <f>AE27+AL27</f>
        <v>1115.9</v>
      </c>
      <c r="R27" s="231" t="s">
        <v>126</v>
      </c>
      <c r="S27" s="67" t="s">
        <v>130</v>
      </c>
      <c r="T27" s="305" t="s">
        <v>116</v>
      </c>
      <c r="U27" s="246" t="s">
        <v>136</v>
      </c>
      <c r="V27" s="228">
        <v>16</v>
      </c>
      <c r="W27" s="229">
        <v>4.5</v>
      </c>
      <c r="X27" s="17">
        <v>9.033</v>
      </c>
      <c r="Y27" s="219">
        <v>9</v>
      </c>
      <c r="Z27" s="13">
        <v>106</v>
      </c>
      <c r="AA27" s="15"/>
      <c r="AB27" s="15"/>
      <c r="AC27" s="15"/>
      <c r="AD27" s="142">
        <v>110</v>
      </c>
      <c r="AE27" s="321">
        <f>SUM(Z27:AD28)</f>
        <v>552.95</v>
      </c>
      <c r="AF27" s="218">
        <v>11</v>
      </c>
      <c r="AG27" s="16"/>
      <c r="AH27" s="15"/>
      <c r="AI27" s="68">
        <v>115.95</v>
      </c>
      <c r="AJ27" s="14">
        <v>112</v>
      </c>
      <c r="AK27" s="155">
        <v>110</v>
      </c>
      <c r="AL27" s="343">
        <f>SUM(AG27:AK28)</f>
        <v>562.95</v>
      </c>
      <c r="AM27" s="218">
        <v>10</v>
      </c>
      <c r="AN27"/>
    </row>
    <row r="28" spans="1:40" ht="19.5" customHeight="1">
      <c r="A28" s="3"/>
      <c r="B28" s="31">
        <v>2</v>
      </c>
      <c r="C28" s="21" t="s">
        <v>44</v>
      </c>
      <c r="D28" s="32" t="s">
        <v>37</v>
      </c>
      <c r="E28" s="33">
        <f aca="true" t="shared" si="0" ref="E28:E40">SUM(G28:L28)</f>
        <v>61</v>
      </c>
      <c r="F28" s="34"/>
      <c r="G28" s="35">
        <v>13</v>
      </c>
      <c r="H28" s="123">
        <v>16</v>
      </c>
      <c r="I28" s="123">
        <v>16</v>
      </c>
      <c r="J28" s="123">
        <v>16</v>
      </c>
      <c r="K28" s="33"/>
      <c r="L28" s="33"/>
      <c r="M28" s="3"/>
      <c r="N28" s="3"/>
      <c r="O28" s="290"/>
      <c r="P28" s="225"/>
      <c r="Q28" s="230"/>
      <c r="R28" s="231"/>
      <c r="S28" s="67" t="s">
        <v>141</v>
      </c>
      <c r="T28" s="305"/>
      <c r="U28" s="246"/>
      <c r="V28" s="228"/>
      <c r="W28" s="229"/>
      <c r="X28" s="16"/>
      <c r="Y28" s="219"/>
      <c r="Z28" s="16"/>
      <c r="AA28" s="14">
        <v>113</v>
      </c>
      <c r="AB28" s="14">
        <v>113</v>
      </c>
      <c r="AC28" s="68">
        <v>110.95</v>
      </c>
      <c r="AD28" s="156"/>
      <c r="AE28" s="321"/>
      <c r="AF28" s="218"/>
      <c r="AG28" s="13">
        <v>112</v>
      </c>
      <c r="AH28" s="14">
        <v>113</v>
      </c>
      <c r="AI28" s="15"/>
      <c r="AJ28" s="15"/>
      <c r="AK28" s="156"/>
      <c r="AL28" s="344"/>
      <c r="AM28" s="218"/>
      <c r="AN28"/>
    </row>
    <row r="29" spans="1:40" ht="19.5" customHeight="1">
      <c r="A29" s="3"/>
      <c r="B29" s="31">
        <v>2</v>
      </c>
      <c r="C29" s="21" t="s">
        <v>44</v>
      </c>
      <c r="D29" s="32" t="s">
        <v>38</v>
      </c>
      <c r="E29" s="33">
        <f t="shared" si="0"/>
        <v>61</v>
      </c>
      <c r="F29" s="34"/>
      <c r="G29" s="35">
        <v>13</v>
      </c>
      <c r="H29" s="123">
        <v>16</v>
      </c>
      <c r="I29" s="123">
        <v>16</v>
      </c>
      <c r="J29" s="123">
        <v>16</v>
      </c>
      <c r="K29" s="33"/>
      <c r="L29" s="33"/>
      <c r="M29" s="3"/>
      <c r="N29" s="3"/>
      <c r="O29" s="290">
        <v>11</v>
      </c>
      <c r="P29" s="225" t="s">
        <v>140</v>
      </c>
      <c r="Q29" s="230">
        <f>AE29+AL29</f>
        <v>1081.65</v>
      </c>
      <c r="R29" s="231" t="s">
        <v>120</v>
      </c>
      <c r="S29" s="67" t="s">
        <v>121</v>
      </c>
      <c r="T29" s="305" t="s">
        <v>35</v>
      </c>
      <c r="U29" s="307" t="s">
        <v>88</v>
      </c>
      <c r="V29" s="228">
        <v>25</v>
      </c>
      <c r="W29" s="229">
        <v>6</v>
      </c>
      <c r="X29" s="16"/>
      <c r="Y29" s="219">
        <v>10</v>
      </c>
      <c r="Z29" s="16"/>
      <c r="AA29" s="14">
        <v>112</v>
      </c>
      <c r="AB29" s="15"/>
      <c r="AC29" s="15"/>
      <c r="AD29" s="156"/>
      <c r="AE29" s="321">
        <f>SUM(Z29:AD30)</f>
        <v>555.12</v>
      </c>
      <c r="AF29" s="218">
        <v>10</v>
      </c>
      <c r="AG29" s="13">
        <v>77</v>
      </c>
      <c r="AH29" s="14">
        <v>113</v>
      </c>
      <c r="AI29" s="68">
        <v>115.53</v>
      </c>
      <c r="AJ29" s="14">
        <v>111</v>
      </c>
      <c r="AK29" s="155">
        <v>110</v>
      </c>
      <c r="AL29" s="343">
        <f>SUM(AG29:AK30)</f>
        <v>526.53</v>
      </c>
      <c r="AM29" s="218">
        <v>11</v>
      </c>
      <c r="AN29"/>
    </row>
    <row r="30" spans="1:40" ht="19.5" customHeight="1">
      <c r="A30" s="3"/>
      <c r="B30" s="31">
        <v>3</v>
      </c>
      <c r="C30" s="20" t="s">
        <v>26</v>
      </c>
      <c r="D30" s="32" t="s">
        <v>3</v>
      </c>
      <c r="E30" s="33">
        <f t="shared" si="0"/>
        <v>37</v>
      </c>
      <c r="F30" s="34"/>
      <c r="G30" s="123">
        <v>16</v>
      </c>
      <c r="H30" s="35">
        <v>13</v>
      </c>
      <c r="I30" s="33">
        <v>4</v>
      </c>
      <c r="J30" s="33">
        <v>4</v>
      </c>
      <c r="K30" s="33"/>
      <c r="L30" s="33"/>
      <c r="M30" s="3"/>
      <c r="N30" s="3"/>
      <c r="O30" s="290"/>
      <c r="P30" s="225"/>
      <c r="Q30" s="230"/>
      <c r="R30" s="231"/>
      <c r="S30" s="67" t="s">
        <v>122</v>
      </c>
      <c r="T30" s="305"/>
      <c r="U30" s="246"/>
      <c r="V30" s="228"/>
      <c r="W30" s="229"/>
      <c r="X30" s="17">
        <v>9.065</v>
      </c>
      <c r="Y30" s="219"/>
      <c r="Z30" s="128">
        <v>108.12</v>
      </c>
      <c r="AA30" s="15"/>
      <c r="AB30" s="14">
        <v>112</v>
      </c>
      <c r="AC30" s="14">
        <v>112</v>
      </c>
      <c r="AD30" s="142">
        <v>111</v>
      </c>
      <c r="AE30" s="321"/>
      <c r="AF30" s="218"/>
      <c r="AG30" s="16"/>
      <c r="AH30" s="15"/>
      <c r="AI30" s="15"/>
      <c r="AJ30" s="15"/>
      <c r="AK30" s="156"/>
      <c r="AL30" s="344"/>
      <c r="AM30" s="218"/>
      <c r="AN30"/>
    </row>
    <row r="31" spans="1:40" ht="19.5" customHeight="1">
      <c r="A31" s="3"/>
      <c r="B31" s="31">
        <v>3</v>
      </c>
      <c r="C31" s="20" t="s">
        <v>26</v>
      </c>
      <c r="D31" s="32" t="s">
        <v>41</v>
      </c>
      <c r="E31" s="33">
        <f t="shared" si="0"/>
        <v>37</v>
      </c>
      <c r="F31" s="34"/>
      <c r="G31" s="123">
        <v>16</v>
      </c>
      <c r="H31" s="35">
        <v>13</v>
      </c>
      <c r="I31" s="33">
        <v>4</v>
      </c>
      <c r="J31" s="33">
        <v>4</v>
      </c>
      <c r="K31" s="33"/>
      <c r="L31" s="33"/>
      <c r="M31" s="3"/>
      <c r="N31" s="3"/>
      <c r="O31" s="290">
        <v>12</v>
      </c>
      <c r="P31" s="225" t="s">
        <v>140</v>
      </c>
      <c r="Q31" s="230">
        <f>AE31+AL31</f>
        <v>945.55</v>
      </c>
      <c r="R31" s="231" t="s">
        <v>127</v>
      </c>
      <c r="S31" s="67" t="s">
        <v>131</v>
      </c>
      <c r="T31" s="305" t="s">
        <v>138</v>
      </c>
      <c r="U31" s="307" t="s">
        <v>137</v>
      </c>
      <c r="V31" s="228">
        <v>19</v>
      </c>
      <c r="W31" s="229">
        <v>2.5</v>
      </c>
      <c r="X31" s="16"/>
      <c r="Y31" s="219">
        <v>12</v>
      </c>
      <c r="Z31" s="13">
        <v>59</v>
      </c>
      <c r="AA31" s="68">
        <v>101.59</v>
      </c>
      <c r="AB31" s="15"/>
      <c r="AC31" s="15"/>
      <c r="AD31" s="142">
        <v>96</v>
      </c>
      <c r="AE31" s="321">
        <f>SUM(Z31:AD32)</f>
        <v>458.59000000000003</v>
      </c>
      <c r="AF31" s="218">
        <v>12</v>
      </c>
      <c r="AG31" s="16"/>
      <c r="AH31" s="15"/>
      <c r="AI31" s="14">
        <v>100</v>
      </c>
      <c r="AJ31" s="14">
        <v>99</v>
      </c>
      <c r="AK31" s="156"/>
      <c r="AL31" s="343">
        <f>SUM(AG31:AK32)</f>
        <v>486.96</v>
      </c>
      <c r="AM31" s="218">
        <v>12</v>
      </c>
      <c r="AN31"/>
    </row>
    <row r="32" spans="1:40" ht="19.5" customHeight="1" thickBot="1">
      <c r="A32" s="3"/>
      <c r="B32" s="31">
        <v>3</v>
      </c>
      <c r="C32" s="20" t="s">
        <v>26</v>
      </c>
      <c r="D32" s="32" t="s">
        <v>17</v>
      </c>
      <c r="E32" s="33">
        <f t="shared" si="0"/>
        <v>37</v>
      </c>
      <c r="F32" s="34"/>
      <c r="G32" s="33">
        <v>8</v>
      </c>
      <c r="H32" s="33">
        <v>6</v>
      </c>
      <c r="I32" s="35">
        <v>13</v>
      </c>
      <c r="J32" s="33">
        <v>10</v>
      </c>
      <c r="K32" s="33"/>
      <c r="L32" s="33"/>
      <c r="M32" s="3"/>
      <c r="N32" s="3"/>
      <c r="O32" s="315"/>
      <c r="P32" s="245"/>
      <c r="Q32" s="240"/>
      <c r="R32" s="241"/>
      <c r="S32" s="135" t="s">
        <v>132</v>
      </c>
      <c r="T32" s="312"/>
      <c r="U32" s="247"/>
      <c r="V32" s="257"/>
      <c r="W32" s="323"/>
      <c r="X32" s="117">
        <v>10.875</v>
      </c>
      <c r="Y32" s="324"/>
      <c r="Z32" s="70"/>
      <c r="AA32" s="108"/>
      <c r="AB32" s="72">
        <v>101</v>
      </c>
      <c r="AC32" s="72">
        <v>101</v>
      </c>
      <c r="AD32" s="163"/>
      <c r="AE32" s="322"/>
      <c r="AF32" s="234"/>
      <c r="AG32" s="71">
        <v>100</v>
      </c>
      <c r="AH32" s="72">
        <v>103</v>
      </c>
      <c r="AI32" s="108"/>
      <c r="AJ32" s="108"/>
      <c r="AK32" s="157">
        <v>84.96</v>
      </c>
      <c r="AL32" s="346"/>
      <c r="AM32" s="234"/>
      <c r="AN32"/>
    </row>
    <row r="33" spans="1:40" ht="19.5" customHeight="1">
      <c r="A33" s="3"/>
      <c r="B33" s="31">
        <v>4</v>
      </c>
      <c r="C33" s="24" t="s">
        <v>43</v>
      </c>
      <c r="D33" s="32" t="s">
        <v>69</v>
      </c>
      <c r="E33" s="33">
        <f t="shared" si="0"/>
        <v>32</v>
      </c>
      <c r="F33" s="34"/>
      <c r="G33" s="33"/>
      <c r="H33" s="122">
        <v>20</v>
      </c>
      <c r="I33" s="33">
        <v>6</v>
      </c>
      <c r="J33" s="33">
        <v>6</v>
      </c>
      <c r="K33" s="3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/>
    </row>
    <row r="34" spans="1:40" ht="19.5" customHeight="1">
      <c r="A34" s="3"/>
      <c r="B34" s="31">
        <v>4</v>
      </c>
      <c r="C34" s="24" t="s">
        <v>43</v>
      </c>
      <c r="D34" s="32" t="s">
        <v>68</v>
      </c>
      <c r="E34" s="33">
        <f t="shared" si="0"/>
        <v>32</v>
      </c>
      <c r="F34" s="34"/>
      <c r="G34" s="33"/>
      <c r="H34" s="122">
        <v>20</v>
      </c>
      <c r="I34" s="33">
        <v>6</v>
      </c>
      <c r="J34" s="33">
        <v>6</v>
      </c>
      <c r="K34" s="33"/>
      <c r="L34" s="3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A34" s="73"/>
      <c r="AB34" s="73"/>
      <c r="AC34" s="73"/>
      <c r="AD34" s="73"/>
      <c r="AE34" s="73"/>
      <c r="AF34" s="74"/>
      <c r="AG34" s="74"/>
      <c r="AH34" s="74"/>
      <c r="AI34" s="74"/>
      <c r="AJ34" s="74"/>
      <c r="AK34" s="74"/>
      <c r="AN34"/>
    </row>
    <row r="35" spans="1:40" ht="19.5" customHeight="1">
      <c r="A35" s="3"/>
      <c r="B35" s="31">
        <v>6</v>
      </c>
      <c r="C35" s="24" t="s">
        <v>72</v>
      </c>
      <c r="D35" s="32" t="s">
        <v>2</v>
      </c>
      <c r="E35" s="33">
        <f t="shared" si="0"/>
        <v>31</v>
      </c>
      <c r="F35" s="34"/>
      <c r="G35" s="33"/>
      <c r="H35" s="33">
        <v>8</v>
      </c>
      <c r="I35" s="33">
        <v>10</v>
      </c>
      <c r="J35" s="35">
        <v>13</v>
      </c>
      <c r="K35" s="33"/>
      <c r="L35" s="33"/>
      <c r="M35" s="3"/>
      <c r="N35" s="3"/>
      <c r="O35" s="3"/>
      <c r="P35" s="3"/>
      <c r="Q35" s="75" t="s">
        <v>12</v>
      </c>
      <c r="R35" s="59"/>
      <c r="S35" s="59"/>
      <c r="T35" s="3"/>
      <c r="U35" s="85" t="s">
        <v>22</v>
      </c>
      <c r="V35" s="76"/>
      <c r="W35" s="76"/>
      <c r="X35" s="76"/>
      <c r="Y35" s="3"/>
      <c r="AA35" s="73"/>
      <c r="AB35" s="73"/>
      <c r="AC35" s="73"/>
      <c r="AD35" s="73"/>
      <c r="AE35" s="73"/>
      <c r="AF35" s="77"/>
      <c r="AG35" s="77"/>
      <c r="AH35" s="77"/>
      <c r="AI35" s="77"/>
      <c r="AJ35" s="77"/>
      <c r="AK35" s="77"/>
      <c r="AN35"/>
    </row>
    <row r="36" spans="1:40" ht="19.5" customHeight="1">
      <c r="A36" s="3"/>
      <c r="B36" s="31">
        <v>6</v>
      </c>
      <c r="C36" s="24" t="s">
        <v>72</v>
      </c>
      <c r="D36" s="32" t="s">
        <v>111</v>
      </c>
      <c r="E36" s="33">
        <f t="shared" si="0"/>
        <v>31</v>
      </c>
      <c r="F36" s="34"/>
      <c r="G36" s="33"/>
      <c r="H36" s="33">
        <v>8</v>
      </c>
      <c r="I36" s="33">
        <v>10</v>
      </c>
      <c r="J36" s="35">
        <v>13</v>
      </c>
      <c r="K36" s="33"/>
      <c r="L36" s="33"/>
      <c r="M36" s="3"/>
      <c r="N36" s="3"/>
      <c r="O36" s="3"/>
      <c r="P36" s="3"/>
      <c r="Q36" s="78" t="s">
        <v>19</v>
      </c>
      <c r="R36" s="60"/>
      <c r="S36" s="60"/>
      <c r="T36" s="3"/>
      <c r="U36" s="85" t="s">
        <v>14</v>
      </c>
      <c r="V36" s="76"/>
      <c r="W36" s="76"/>
      <c r="X36" s="76"/>
      <c r="Y36" s="3"/>
      <c r="AA36" s="73"/>
      <c r="AB36" s="73"/>
      <c r="AC36" s="73"/>
      <c r="AD36" s="73"/>
      <c r="AE36" s="73"/>
      <c r="AF36" s="77"/>
      <c r="AG36" s="77"/>
      <c r="AH36" s="77"/>
      <c r="AI36" s="77"/>
      <c r="AJ36" s="77"/>
      <c r="AK36" s="77"/>
      <c r="AN36"/>
    </row>
    <row r="37" spans="1:40" ht="19.5" customHeight="1">
      <c r="A37" s="3"/>
      <c r="B37" s="31">
        <v>7</v>
      </c>
      <c r="C37" s="24" t="s">
        <v>72</v>
      </c>
      <c r="D37" s="32" t="s">
        <v>55</v>
      </c>
      <c r="E37" s="33">
        <f t="shared" si="0"/>
        <v>24</v>
      </c>
      <c r="F37" s="34"/>
      <c r="G37" s="33">
        <v>8</v>
      </c>
      <c r="H37" s="33">
        <v>6</v>
      </c>
      <c r="I37" s="33"/>
      <c r="J37" s="33">
        <v>10</v>
      </c>
      <c r="K37" s="33"/>
      <c r="L37" s="33"/>
      <c r="M37" s="3"/>
      <c r="N37" s="3"/>
      <c r="O37" s="3"/>
      <c r="P37" s="3"/>
      <c r="Q37" s="78" t="s">
        <v>128</v>
      </c>
      <c r="R37" s="60"/>
      <c r="S37" s="60"/>
      <c r="T37" s="3"/>
      <c r="U37" s="85" t="s">
        <v>18</v>
      </c>
      <c r="V37" s="76"/>
      <c r="W37" s="76"/>
      <c r="X37" s="76"/>
      <c r="Y37" s="3"/>
      <c r="AA37" s="73"/>
      <c r="AB37" s="73"/>
      <c r="AC37" s="73"/>
      <c r="AD37" s="73"/>
      <c r="AE37" s="73"/>
      <c r="AF37" s="77"/>
      <c r="AG37" s="77"/>
      <c r="AH37" s="77"/>
      <c r="AI37" s="77"/>
      <c r="AJ37" s="77"/>
      <c r="AK37" s="77"/>
      <c r="AN37"/>
    </row>
    <row r="38" spans="1:40" ht="19.5" customHeight="1">
      <c r="A38" s="3"/>
      <c r="B38" s="31">
        <v>8</v>
      </c>
      <c r="C38" s="21" t="s">
        <v>46</v>
      </c>
      <c r="D38" s="32" t="s">
        <v>98</v>
      </c>
      <c r="E38" s="33">
        <f t="shared" si="0"/>
        <v>20</v>
      </c>
      <c r="F38" s="34"/>
      <c r="G38" s="33"/>
      <c r="H38" s="122">
        <v>20</v>
      </c>
      <c r="I38" s="33"/>
      <c r="J38" s="33"/>
      <c r="K38" s="33"/>
      <c r="L38" s="33"/>
      <c r="M38" s="3"/>
      <c r="N38" s="3"/>
      <c r="O38" s="3"/>
      <c r="P38" s="3"/>
      <c r="Q38" s="78" t="s">
        <v>80</v>
      </c>
      <c r="R38" s="60"/>
      <c r="S38" s="60"/>
      <c r="T38" s="3"/>
      <c r="U38" s="85" t="s">
        <v>139</v>
      </c>
      <c r="V38" s="76"/>
      <c r="W38" s="76"/>
      <c r="X38" s="76"/>
      <c r="Y38" s="3"/>
      <c r="AA38" s="73"/>
      <c r="AB38" s="73"/>
      <c r="AC38" s="73"/>
      <c r="AD38" s="73"/>
      <c r="AE38" s="73"/>
      <c r="AF38" s="77"/>
      <c r="AG38" s="77"/>
      <c r="AH38" s="77"/>
      <c r="AI38" s="77"/>
      <c r="AJ38" s="77"/>
      <c r="AK38" s="77"/>
      <c r="AN38"/>
    </row>
    <row r="39" spans="1:40" ht="19.5" customHeight="1">
      <c r="A39" s="3"/>
      <c r="B39" s="31">
        <v>8</v>
      </c>
      <c r="C39" s="21" t="s">
        <v>46</v>
      </c>
      <c r="D39" s="32" t="s">
        <v>47</v>
      </c>
      <c r="E39" s="33">
        <f t="shared" si="0"/>
        <v>20</v>
      </c>
      <c r="F39" s="34"/>
      <c r="G39" s="33">
        <v>10</v>
      </c>
      <c r="H39" s="33">
        <v>10</v>
      </c>
      <c r="I39" s="33"/>
      <c r="J39" s="33"/>
      <c r="K39" s="33"/>
      <c r="L39" s="3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73"/>
      <c r="AB39" s="73"/>
      <c r="AC39" s="73"/>
      <c r="AD39" s="73"/>
      <c r="AE39" s="73"/>
      <c r="AF39" s="77"/>
      <c r="AG39" s="77"/>
      <c r="AH39" s="77"/>
      <c r="AI39" s="77"/>
      <c r="AJ39" s="77"/>
      <c r="AK39" s="77"/>
      <c r="AM39" s="39"/>
      <c r="AN39"/>
    </row>
    <row r="40" spans="1:40" ht="19.5" customHeight="1">
      <c r="A40" s="3"/>
      <c r="B40" s="31">
        <v>8</v>
      </c>
      <c r="C40" s="21" t="s">
        <v>46</v>
      </c>
      <c r="D40" s="32" t="s">
        <v>66</v>
      </c>
      <c r="E40" s="33">
        <f t="shared" si="0"/>
        <v>20</v>
      </c>
      <c r="F40" s="34"/>
      <c r="G40" s="33">
        <v>10</v>
      </c>
      <c r="H40" s="33">
        <v>10</v>
      </c>
      <c r="I40" s="33"/>
      <c r="J40" s="33"/>
      <c r="K40" s="33"/>
      <c r="L40" s="33"/>
      <c r="M40" s="3"/>
      <c r="N40" s="3"/>
      <c r="O40" s="40"/>
      <c r="P40" s="40"/>
      <c r="Q40" s="40"/>
      <c r="R40" s="53"/>
      <c r="S40" s="53"/>
      <c r="T40" s="53"/>
      <c r="U40" s="48"/>
      <c r="V40" s="49"/>
      <c r="W40" s="50"/>
      <c r="X40" s="48"/>
      <c r="Y40" s="48"/>
      <c r="Z40" s="51"/>
      <c r="AA40" s="73"/>
      <c r="AB40" s="73"/>
      <c r="AC40" s="73"/>
      <c r="AD40" s="73"/>
      <c r="AE40" s="73"/>
      <c r="AF40" s="77"/>
      <c r="AG40" s="77"/>
      <c r="AH40" s="77"/>
      <c r="AI40" s="77"/>
      <c r="AJ40" s="77"/>
      <c r="AK40" s="77"/>
      <c r="AM40" s="39"/>
      <c r="AN40"/>
    </row>
    <row r="41" spans="1:40" ht="19.5" customHeight="1">
      <c r="A41" s="3"/>
      <c r="B41" s="31">
        <v>9</v>
      </c>
      <c r="C41" s="21" t="s">
        <v>44</v>
      </c>
      <c r="D41" s="32" t="s">
        <v>81</v>
      </c>
      <c r="E41" s="33">
        <f aca="true" t="shared" si="1" ref="E41:E54">SUM(G41:L41)</f>
        <v>16</v>
      </c>
      <c r="F41" s="34"/>
      <c r="G41" s="123">
        <v>16</v>
      </c>
      <c r="H41" s="33"/>
      <c r="I41" s="33"/>
      <c r="J41" s="33"/>
      <c r="K41" s="33"/>
      <c r="L41" s="107"/>
      <c r="M41" s="3"/>
      <c r="N41" s="3"/>
      <c r="O41" s="40"/>
      <c r="P41" s="40"/>
      <c r="Q41" s="40"/>
      <c r="R41" s="53"/>
      <c r="S41" s="53"/>
      <c r="T41" s="53"/>
      <c r="U41" s="48"/>
      <c r="V41" s="49"/>
      <c r="W41" s="50"/>
      <c r="X41" s="48"/>
      <c r="Y41" s="48"/>
      <c r="Z41" s="51"/>
      <c r="AM41" s="39"/>
      <c r="AN41"/>
    </row>
    <row r="42" spans="1:40" ht="19.5" customHeight="1">
      <c r="A42" s="3"/>
      <c r="B42" s="31">
        <v>10</v>
      </c>
      <c r="C42" s="20" t="s">
        <v>26</v>
      </c>
      <c r="D42" s="32" t="s">
        <v>118</v>
      </c>
      <c r="E42" s="33">
        <f t="shared" si="1"/>
        <v>13</v>
      </c>
      <c r="F42" s="34"/>
      <c r="G42" s="33"/>
      <c r="H42" s="33"/>
      <c r="I42" s="35">
        <v>13</v>
      </c>
      <c r="J42" s="33"/>
      <c r="K42" s="33"/>
      <c r="L42" s="33"/>
      <c r="M42" s="3"/>
      <c r="N42" s="3"/>
      <c r="O42" s="40"/>
      <c r="P42" s="40"/>
      <c r="Q42" s="40"/>
      <c r="R42" s="53"/>
      <c r="S42" s="53"/>
      <c r="T42" s="53"/>
      <c r="U42" s="48"/>
      <c r="V42" s="49"/>
      <c r="W42" s="50"/>
      <c r="X42" s="48"/>
      <c r="Y42" s="48"/>
      <c r="Z42" s="51"/>
      <c r="AM42" s="39"/>
      <c r="AN42"/>
    </row>
    <row r="43" spans="1:40" ht="18" customHeight="1">
      <c r="A43" s="3"/>
      <c r="B43" s="31">
        <v>11</v>
      </c>
      <c r="C43" s="20" t="s">
        <v>26</v>
      </c>
      <c r="D43" s="32" t="s">
        <v>109</v>
      </c>
      <c r="E43" s="33">
        <f t="shared" si="1"/>
        <v>10</v>
      </c>
      <c r="F43" s="34"/>
      <c r="G43" s="33"/>
      <c r="H43" s="33">
        <v>10</v>
      </c>
      <c r="I43" s="33"/>
      <c r="J43" s="33"/>
      <c r="K43" s="33"/>
      <c r="L43" s="33"/>
      <c r="M43" s="3"/>
      <c r="N43" s="3"/>
      <c r="O43" s="40"/>
      <c r="P43" s="40"/>
      <c r="Q43" s="40"/>
      <c r="R43" s="53"/>
      <c r="S43" s="53"/>
      <c r="T43" s="53"/>
      <c r="U43" s="52"/>
      <c r="V43" s="52"/>
      <c r="W43" s="52"/>
      <c r="X43" s="52"/>
      <c r="Y43" s="52"/>
      <c r="Z43" s="52"/>
      <c r="AN43"/>
    </row>
    <row r="44" spans="1:40" ht="18" customHeight="1">
      <c r="A44" s="3"/>
      <c r="B44" s="31">
        <v>12</v>
      </c>
      <c r="C44" s="20" t="s">
        <v>26</v>
      </c>
      <c r="D44" s="32" t="s">
        <v>121</v>
      </c>
      <c r="E44" s="33">
        <f t="shared" si="1"/>
        <v>8</v>
      </c>
      <c r="F44" s="34"/>
      <c r="G44" s="33"/>
      <c r="H44" s="33"/>
      <c r="I44" s="33">
        <v>8</v>
      </c>
      <c r="J44" s="33" t="s">
        <v>140</v>
      </c>
      <c r="K44" s="33"/>
      <c r="L44" s="33"/>
      <c r="M44" s="3"/>
      <c r="N44" s="3"/>
      <c r="O44" s="40"/>
      <c r="P44" s="40"/>
      <c r="Q44" s="40"/>
      <c r="R44" s="40"/>
      <c r="S44" s="40"/>
      <c r="T44" s="99"/>
      <c r="U44" s="99"/>
      <c r="V44" s="99"/>
      <c r="W44" s="99"/>
      <c r="X44" s="100"/>
      <c r="Y44" s="100"/>
      <c r="Z44" s="81"/>
      <c r="AA44" s="81"/>
      <c r="AB44" s="81"/>
      <c r="AC44" s="81"/>
      <c r="AD44" s="81"/>
      <c r="AE44" s="310"/>
      <c r="AF44" s="311"/>
      <c r="AG44" s="81"/>
      <c r="AH44" s="81"/>
      <c r="AI44" s="81"/>
      <c r="AJ44" s="81"/>
      <c r="AK44" s="81"/>
      <c r="AL44" s="310"/>
      <c r="AM44" s="311"/>
      <c r="AN44"/>
    </row>
    <row r="45" spans="1:40" ht="18" customHeight="1">
      <c r="A45" s="3"/>
      <c r="B45" s="31">
        <v>12</v>
      </c>
      <c r="C45" s="20" t="s">
        <v>26</v>
      </c>
      <c r="D45" s="32" t="s">
        <v>122</v>
      </c>
      <c r="E45" s="33">
        <f t="shared" si="1"/>
        <v>8</v>
      </c>
      <c r="F45" s="34"/>
      <c r="G45" s="33"/>
      <c r="H45" s="33"/>
      <c r="I45" s="33">
        <v>8</v>
      </c>
      <c r="J45" s="33" t="s">
        <v>140</v>
      </c>
      <c r="K45" s="33"/>
      <c r="L45" s="33"/>
      <c r="M45" s="3"/>
      <c r="N45" s="3"/>
      <c r="O45" s="40"/>
      <c r="P45" s="40"/>
      <c r="Q45" s="40"/>
      <c r="R45" s="40"/>
      <c r="S45" s="40"/>
      <c r="T45"/>
      <c r="U45"/>
      <c r="V45"/>
      <c r="W45"/>
      <c r="X45" s="81"/>
      <c r="Y45" s="81"/>
      <c r="Z45" s="81"/>
      <c r="AA45" s="81"/>
      <c r="AB45" s="81"/>
      <c r="AC45" s="81"/>
      <c r="AD45" s="81"/>
      <c r="AE45" s="310"/>
      <c r="AF45" s="311"/>
      <c r="AG45" s="81"/>
      <c r="AH45" s="81"/>
      <c r="AI45" s="81"/>
      <c r="AJ45" s="81"/>
      <c r="AK45" s="81"/>
      <c r="AL45" s="310"/>
      <c r="AM45" s="311"/>
      <c r="AN45"/>
    </row>
    <row r="46" spans="1:40" ht="18" customHeight="1">
      <c r="A46" s="3"/>
      <c r="B46" s="31">
        <v>13</v>
      </c>
      <c r="C46" s="25" t="s">
        <v>25</v>
      </c>
      <c r="D46" s="32" t="s">
        <v>40</v>
      </c>
      <c r="E46" s="33">
        <f t="shared" si="1"/>
        <v>3</v>
      </c>
      <c r="F46" s="34"/>
      <c r="G46" s="33"/>
      <c r="H46" s="33"/>
      <c r="I46" s="33"/>
      <c r="J46" s="33">
        <v>3</v>
      </c>
      <c r="K46" s="33"/>
      <c r="L46" s="33"/>
      <c r="M46" s="3"/>
      <c r="N46" s="3"/>
      <c r="O46" s="40"/>
      <c r="P46" s="40"/>
      <c r="Q46" s="40"/>
      <c r="R46" s="40"/>
      <c r="S46" s="101"/>
      <c r="T46" s="101"/>
      <c r="U46" s="101"/>
      <c r="V46" s="101"/>
      <c r="W46" s="101"/>
      <c r="X46" s="81"/>
      <c r="Y46" s="81"/>
      <c r="Z46" s="81"/>
      <c r="AA46" s="81"/>
      <c r="AB46" s="81"/>
      <c r="AC46" s="81"/>
      <c r="AD46" s="81"/>
      <c r="AE46" s="310"/>
      <c r="AF46" s="311"/>
      <c r="AG46" s="81"/>
      <c r="AH46" s="81"/>
      <c r="AI46" s="81"/>
      <c r="AJ46" s="81"/>
      <c r="AK46" s="81"/>
      <c r="AL46" s="310"/>
      <c r="AM46" s="311"/>
      <c r="AN46"/>
    </row>
    <row r="47" spans="1:40" ht="18" customHeight="1">
      <c r="A47" s="3"/>
      <c r="B47" s="31">
        <v>13</v>
      </c>
      <c r="C47" s="25" t="s">
        <v>25</v>
      </c>
      <c r="D47" s="32" t="s">
        <v>39</v>
      </c>
      <c r="E47" s="33">
        <f t="shared" si="1"/>
        <v>3</v>
      </c>
      <c r="F47" s="34"/>
      <c r="G47" s="33"/>
      <c r="H47" s="33"/>
      <c r="I47" s="33"/>
      <c r="J47" s="33">
        <v>3</v>
      </c>
      <c r="K47" s="33"/>
      <c r="L47" s="33"/>
      <c r="M47" s="3"/>
      <c r="N47" s="3"/>
      <c r="O47" s="40"/>
      <c r="P47" s="40"/>
      <c r="Q47" s="40"/>
      <c r="R47" s="40"/>
      <c r="S47" s="101"/>
      <c r="T47" s="101"/>
      <c r="U47" s="101"/>
      <c r="V47" s="101"/>
      <c r="W47" s="101"/>
      <c r="X47" s="100"/>
      <c r="Y47" s="100"/>
      <c r="Z47" s="81"/>
      <c r="AA47" s="81"/>
      <c r="AB47" s="81"/>
      <c r="AC47" s="81"/>
      <c r="AD47" s="81"/>
      <c r="AE47" s="310"/>
      <c r="AF47" s="311"/>
      <c r="AG47" s="81"/>
      <c r="AH47" s="81"/>
      <c r="AI47" s="81"/>
      <c r="AJ47" s="81"/>
      <c r="AK47" s="81"/>
      <c r="AL47" s="310"/>
      <c r="AM47" s="311"/>
      <c r="AN47"/>
    </row>
    <row r="48" spans="1:40" ht="18" customHeight="1">
      <c r="A48" s="3"/>
      <c r="B48" s="31">
        <v>13</v>
      </c>
      <c r="C48" s="25" t="s">
        <v>25</v>
      </c>
      <c r="D48" s="32" t="s">
        <v>124</v>
      </c>
      <c r="E48" s="33">
        <f t="shared" si="1"/>
        <v>3</v>
      </c>
      <c r="F48" s="34"/>
      <c r="G48" s="33"/>
      <c r="H48" s="33"/>
      <c r="I48" s="33"/>
      <c r="J48" s="33">
        <v>3</v>
      </c>
      <c r="K48" s="33"/>
      <c r="L48" s="33"/>
      <c r="M48" s="3"/>
      <c r="N48" s="3"/>
      <c r="O48" s="40"/>
      <c r="P48" s="40"/>
      <c r="Q48" s="40"/>
      <c r="R48" s="40"/>
      <c r="S48" s="40"/>
      <c r="T48" s="40"/>
      <c r="U48" s="40"/>
      <c r="V48" s="40"/>
      <c r="W48" s="40"/>
      <c r="X48" s="100"/>
      <c r="Y48" s="100"/>
      <c r="Z48" s="81"/>
      <c r="AA48" s="81"/>
      <c r="AB48" s="81"/>
      <c r="AC48" s="81"/>
      <c r="AD48" s="81"/>
      <c r="AE48" s="311"/>
      <c r="AF48" s="81"/>
      <c r="AG48" s="81"/>
      <c r="AH48" s="81"/>
      <c r="AI48" s="81"/>
      <c r="AJ48" s="81"/>
      <c r="AK48" s="311"/>
      <c r="AM48"/>
      <c r="AN48"/>
    </row>
    <row r="49" spans="1:40" ht="18" customHeight="1">
      <c r="A49" s="3"/>
      <c r="B49" s="31">
        <v>14</v>
      </c>
      <c r="C49" s="25" t="s">
        <v>25</v>
      </c>
      <c r="D49" s="32" t="s">
        <v>128</v>
      </c>
      <c r="E49" s="33">
        <f t="shared" si="1"/>
        <v>2</v>
      </c>
      <c r="F49" s="34"/>
      <c r="G49" s="33"/>
      <c r="H49" s="33"/>
      <c r="I49" s="33"/>
      <c r="J49" s="33">
        <v>2</v>
      </c>
      <c r="K49" s="33"/>
      <c r="L49" s="33"/>
      <c r="M49" s="3"/>
      <c r="N49" s="3"/>
      <c r="O49" s="40"/>
      <c r="P49" s="40"/>
      <c r="Q49" s="40"/>
      <c r="R49" s="40"/>
      <c r="S49" s="89"/>
      <c r="T49" s="89"/>
      <c r="U49" s="89"/>
      <c r="V49" s="89"/>
      <c r="W49" s="89"/>
      <c r="X49" s="81"/>
      <c r="Y49" s="81"/>
      <c r="Z49" s="81"/>
      <c r="AA49" s="81"/>
      <c r="AB49" s="81"/>
      <c r="AC49" s="81"/>
      <c r="AD49" s="81"/>
      <c r="AE49" s="311"/>
      <c r="AF49" s="81"/>
      <c r="AG49" s="81"/>
      <c r="AH49" s="81"/>
      <c r="AI49" s="81"/>
      <c r="AJ49" s="81"/>
      <c r="AK49" s="311"/>
      <c r="AM49"/>
      <c r="AN49"/>
    </row>
    <row r="50" spans="1:40" ht="18" customHeight="1">
      <c r="A50" s="3"/>
      <c r="B50" s="31">
        <v>14</v>
      </c>
      <c r="C50" s="25" t="s">
        <v>25</v>
      </c>
      <c r="D50" s="32" t="s">
        <v>129</v>
      </c>
      <c r="E50" s="33">
        <f t="shared" si="1"/>
        <v>2</v>
      </c>
      <c r="F50" s="34"/>
      <c r="G50" s="33"/>
      <c r="H50" s="33"/>
      <c r="I50" s="33"/>
      <c r="J50" s="33">
        <v>2</v>
      </c>
      <c r="K50" s="33"/>
      <c r="L50" s="33"/>
      <c r="M50" s="3"/>
      <c r="N50" s="3"/>
      <c r="O50" s="40"/>
      <c r="P50" s="40"/>
      <c r="Q50" s="40"/>
      <c r="R50" s="40"/>
      <c r="S50" s="40"/>
      <c r="T50" s="40"/>
      <c r="U50" s="40"/>
      <c r="V50" s="40"/>
      <c r="W50" s="40"/>
      <c r="X50" s="100"/>
      <c r="Y50" s="100"/>
      <c r="Z50" s="81"/>
      <c r="AA50" s="81"/>
      <c r="AB50" s="81"/>
      <c r="AC50" s="81"/>
      <c r="AD50" s="81"/>
      <c r="AE50" s="310"/>
      <c r="AF50" s="311"/>
      <c r="AG50" s="81"/>
      <c r="AH50" s="81"/>
      <c r="AI50" s="81"/>
      <c r="AJ50" s="81"/>
      <c r="AK50" s="81"/>
      <c r="AL50" s="310"/>
      <c r="AM50" s="311"/>
      <c r="AN50"/>
    </row>
    <row r="51" spans="1:40" ht="18" customHeight="1">
      <c r="A51" s="3"/>
      <c r="B51" s="31">
        <v>15</v>
      </c>
      <c r="C51" s="25" t="s">
        <v>25</v>
      </c>
      <c r="D51" s="32" t="s">
        <v>130</v>
      </c>
      <c r="E51" s="33">
        <f t="shared" si="1"/>
        <v>1</v>
      </c>
      <c r="F51" s="34"/>
      <c r="G51" s="33"/>
      <c r="H51" s="33"/>
      <c r="I51" s="33"/>
      <c r="J51" s="33">
        <v>1</v>
      </c>
      <c r="K51" s="33"/>
      <c r="L51" s="33"/>
      <c r="M51" s="3"/>
      <c r="N51" s="3"/>
      <c r="O51" s="40"/>
      <c r="P51" s="40"/>
      <c r="Q51" s="40"/>
      <c r="R51" s="40"/>
      <c r="S51" s="40"/>
      <c r="T51" s="40"/>
      <c r="U51" s="40"/>
      <c r="V51" s="40"/>
      <c r="W51" s="40"/>
      <c r="X51" s="81"/>
      <c r="Y51" s="81"/>
      <c r="Z51" s="81"/>
      <c r="AA51" s="81"/>
      <c r="AB51" s="81"/>
      <c r="AC51" s="81"/>
      <c r="AD51" s="81"/>
      <c r="AE51" s="310"/>
      <c r="AF51" s="311"/>
      <c r="AG51" s="81"/>
      <c r="AH51" s="81"/>
      <c r="AI51" s="81"/>
      <c r="AJ51" s="81"/>
      <c r="AK51" s="81"/>
      <c r="AL51" s="310"/>
      <c r="AM51" s="311"/>
      <c r="AN51"/>
    </row>
    <row r="52" spans="1:40" ht="18" customHeight="1">
      <c r="A52" s="3"/>
      <c r="B52" s="31">
        <v>15</v>
      </c>
      <c r="C52" s="25" t="s">
        <v>25</v>
      </c>
      <c r="D52" s="32" t="s">
        <v>141</v>
      </c>
      <c r="E52" s="33">
        <f t="shared" si="1"/>
        <v>1</v>
      </c>
      <c r="F52" s="34"/>
      <c r="G52" s="33"/>
      <c r="H52" s="33"/>
      <c r="I52" s="33"/>
      <c r="J52" s="33">
        <v>1</v>
      </c>
      <c r="K52" s="33"/>
      <c r="L52" s="33"/>
      <c r="M52" s="3"/>
      <c r="N52" s="3"/>
      <c r="O52" s="40"/>
      <c r="P52" s="40"/>
      <c r="Q52" s="40"/>
      <c r="R52" s="40"/>
      <c r="S52" s="40"/>
      <c r="T52" s="40"/>
      <c r="U52" s="40"/>
      <c r="V52" s="40"/>
      <c r="W52" s="40"/>
      <c r="X52" s="81"/>
      <c r="Y52" s="81"/>
      <c r="Z52" s="81"/>
      <c r="AA52" s="81"/>
      <c r="AB52" s="81"/>
      <c r="AC52" s="81"/>
      <c r="AD52" s="81"/>
      <c r="AE52" s="310"/>
      <c r="AF52" s="320"/>
      <c r="AG52" s="81"/>
      <c r="AH52" s="81"/>
      <c r="AI52" s="81"/>
      <c r="AJ52" s="81"/>
      <c r="AK52" s="81"/>
      <c r="AL52" s="310"/>
      <c r="AM52" s="320"/>
      <c r="AN52"/>
    </row>
    <row r="53" spans="1:40" ht="18" customHeight="1">
      <c r="A53" s="3"/>
      <c r="B53" s="31">
        <v>16</v>
      </c>
      <c r="C53" s="25" t="s">
        <v>25</v>
      </c>
      <c r="D53" s="32" t="s">
        <v>131</v>
      </c>
      <c r="E53" s="33">
        <f t="shared" si="1"/>
        <v>0</v>
      </c>
      <c r="F53" s="34"/>
      <c r="G53" s="33"/>
      <c r="H53" s="33"/>
      <c r="I53" s="33"/>
      <c r="J53" s="33" t="s">
        <v>140</v>
      </c>
      <c r="K53" s="33"/>
      <c r="L53" s="33"/>
      <c r="M53" s="3"/>
      <c r="N53" s="3"/>
      <c r="O53" s="40"/>
      <c r="P53" s="40"/>
      <c r="Q53" s="40"/>
      <c r="R53" s="40"/>
      <c r="S53" s="40"/>
      <c r="T53" s="40"/>
      <c r="U53" s="40"/>
      <c r="V53" s="40"/>
      <c r="W53" s="40"/>
      <c r="X53" s="100"/>
      <c r="Y53" s="100"/>
      <c r="Z53" s="81"/>
      <c r="AA53" s="81"/>
      <c r="AB53" s="81"/>
      <c r="AC53" s="81"/>
      <c r="AD53" s="81"/>
      <c r="AE53" s="310"/>
      <c r="AF53" s="320"/>
      <c r="AG53" s="81"/>
      <c r="AH53" s="81"/>
      <c r="AI53" s="81"/>
      <c r="AJ53" s="81"/>
      <c r="AK53" s="81"/>
      <c r="AL53" s="310"/>
      <c r="AM53" s="320"/>
      <c r="AN53"/>
    </row>
    <row r="54" spans="1:40" ht="18" customHeight="1">
      <c r="A54" s="3"/>
      <c r="B54" s="31">
        <v>16</v>
      </c>
      <c r="C54" s="25" t="s">
        <v>25</v>
      </c>
      <c r="D54" s="32" t="s">
        <v>132</v>
      </c>
      <c r="E54" s="33">
        <f t="shared" si="1"/>
        <v>0</v>
      </c>
      <c r="F54" s="34"/>
      <c r="G54" s="33"/>
      <c r="H54" s="33"/>
      <c r="I54" s="33"/>
      <c r="J54" s="33" t="s">
        <v>140</v>
      </c>
      <c r="K54" s="33"/>
      <c r="L54" s="33"/>
      <c r="M54" s="3"/>
      <c r="N54" s="3"/>
      <c r="O54" s="40"/>
      <c r="P54" s="40"/>
      <c r="Q54" s="40"/>
      <c r="R54" s="40"/>
      <c r="S54" s="40"/>
      <c r="T54" s="40"/>
      <c r="U54" s="40"/>
      <c r="V54" s="40"/>
      <c r="W54" s="40"/>
      <c r="X54" s="100"/>
      <c r="Y54" s="100"/>
      <c r="Z54" s="81"/>
      <c r="AA54" s="81"/>
      <c r="AB54" s="81"/>
      <c r="AC54" s="81"/>
      <c r="AD54" s="81"/>
      <c r="AE54" s="310"/>
      <c r="AF54" s="320"/>
      <c r="AG54" s="81"/>
      <c r="AH54" s="81"/>
      <c r="AI54" s="81"/>
      <c r="AJ54" s="81"/>
      <c r="AK54" s="81"/>
      <c r="AL54" s="310"/>
      <c r="AM54" s="320"/>
      <c r="AN54"/>
    </row>
    <row r="55" spans="1:40" ht="18" customHeight="1">
      <c r="A55" s="3"/>
      <c r="B55" s="31"/>
      <c r="C55" s="21"/>
      <c r="D55" s="106"/>
      <c r="E55" s="33"/>
      <c r="F55" s="166"/>
      <c r="G55" s="33"/>
      <c r="H55" s="33"/>
      <c r="I55" s="33"/>
      <c r="J55" s="33"/>
      <c r="K55" s="33"/>
      <c r="L55" s="33"/>
      <c r="M55" s="3"/>
      <c r="N55" s="3"/>
      <c r="O55" s="40"/>
      <c r="P55" s="40"/>
      <c r="Q55" s="40"/>
      <c r="R55" s="40"/>
      <c r="S55" s="40"/>
      <c r="T55" s="40"/>
      <c r="U55" s="40"/>
      <c r="V55" s="40"/>
      <c r="W55" s="40"/>
      <c r="X55" s="81"/>
      <c r="Y55" s="81"/>
      <c r="Z55" s="81"/>
      <c r="AA55" s="81"/>
      <c r="AB55" s="81"/>
      <c r="AC55" s="81"/>
      <c r="AD55" s="81"/>
      <c r="AE55" s="310"/>
      <c r="AF55" s="320"/>
      <c r="AG55" s="81"/>
      <c r="AH55" s="81"/>
      <c r="AI55" s="81"/>
      <c r="AJ55" s="81"/>
      <c r="AK55" s="81"/>
      <c r="AL55" s="310"/>
      <c r="AM55" s="320"/>
      <c r="AN55"/>
    </row>
    <row r="56" spans="1:40" ht="18" customHeight="1">
      <c r="A56" s="3"/>
      <c r="B56" s="31"/>
      <c r="C56" s="21"/>
      <c r="D56" s="32"/>
      <c r="E56" s="33"/>
      <c r="F56" s="166"/>
      <c r="G56" s="33"/>
      <c r="H56" s="33"/>
      <c r="I56" s="33"/>
      <c r="J56" s="33"/>
      <c r="K56" s="33"/>
      <c r="L56" s="33"/>
      <c r="M56" s="3"/>
      <c r="N56" s="3"/>
      <c r="O56" s="40"/>
      <c r="P56" s="40"/>
      <c r="Q56" s="40"/>
      <c r="R56" s="40"/>
      <c r="S56" s="40"/>
      <c r="T56" s="40"/>
      <c r="U56" s="40"/>
      <c r="V56" s="40"/>
      <c r="W56" s="40"/>
      <c r="X56" s="100"/>
      <c r="Y56" s="100"/>
      <c r="Z56" s="81"/>
      <c r="AA56" s="81"/>
      <c r="AB56" s="81"/>
      <c r="AC56" s="81"/>
      <c r="AD56" s="81"/>
      <c r="AE56" s="310"/>
      <c r="AF56" s="320"/>
      <c r="AG56" s="81"/>
      <c r="AH56" s="81"/>
      <c r="AI56" s="81"/>
      <c r="AJ56" s="81"/>
      <c r="AK56" s="81"/>
      <c r="AL56" s="310"/>
      <c r="AM56" s="320"/>
      <c r="AN56"/>
    </row>
    <row r="57" spans="1:40" ht="18" customHeight="1">
      <c r="A57" s="3"/>
      <c r="B57" s="31"/>
      <c r="C57" s="21"/>
      <c r="D57" s="32"/>
      <c r="E57" s="33"/>
      <c r="F57" s="166"/>
      <c r="G57" s="33"/>
      <c r="H57" s="33"/>
      <c r="I57" s="33"/>
      <c r="J57" s="33"/>
      <c r="K57" s="33"/>
      <c r="L57" s="33"/>
      <c r="M57" s="3"/>
      <c r="N57" s="3"/>
      <c r="O57" s="40"/>
      <c r="P57" s="40"/>
      <c r="Q57" s="40"/>
      <c r="R57" s="40"/>
      <c r="S57" s="40"/>
      <c r="T57" s="40"/>
      <c r="U57" s="40"/>
      <c r="V57" s="40"/>
      <c r="W57" s="40"/>
      <c r="X57" s="81"/>
      <c r="Y57" s="81"/>
      <c r="Z57" s="81"/>
      <c r="AA57" s="81"/>
      <c r="AB57" s="81"/>
      <c r="AC57" s="81"/>
      <c r="AD57" s="81"/>
      <c r="AE57" s="310"/>
      <c r="AF57" s="320"/>
      <c r="AG57" s="81"/>
      <c r="AH57" s="81"/>
      <c r="AI57" s="81"/>
      <c r="AJ57" s="81"/>
      <c r="AK57" s="81"/>
      <c r="AL57" s="310"/>
      <c r="AM57" s="320"/>
      <c r="AN57"/>
    </row>
    <row r="58" spans="1:40" ht="18" customHeight="1">
      <c r="A58" s="36"/>
      <c r="B58" s="23"/>
      <c r="C58" s="21"/>
      <c r="D58" s="32"/>
      <c r="E58" s="33"/>
      <c r="F58" s="166"/>
      <c r="G58" s="33"/>
      <c r="H58" s="33"/>
      <c r="I58" s="33"/>
      <c r="J58" s="33"/>
      <c r="K58" s="33"/>
      <c r="L58" s="33"/>
      <c r="M58" s="3"/>
      <c r="N58" s="3"/>
      <c r="O58" s="40"/>
      <c r="P58" s="40"/>
      <c r="Q58" s="40"/>
      <c r="R58" s="40"/>
      <c r="S58" s="40"/>
      <c r="T58" s="40"/>
      <c r="U58" s="40"/>
      <c r="V58" s="40"/>
      <c r="W58" s="40"/>
      <c r="X58" s="100"/>
      <c r="Y58" s="100"/>
      <c r="Z58" s="81"/>
      <c r="AA58" s="81"/>
      <c r="AB58" s="81"/>
      <c r="AC58" s="81"/>
      <c r="AD58" s="81"/>
      <c r="AE58" s="310"/>
      <c r="AF58" s="320"/>
      <c r="AG58" s="81"/>
      <c r="AH58" s="81"/>
      <c r="AI58" s="81"/>
      <c r="AJ58" s="81"/>
      <c r="AK58" s="81"/>
      <c r="AL58" s="310"/>
      <c r="AM58" s="320"/>
      <c r="AN58"/>
    </row>
    <row r="59" spans="1:40" ht="18" customHeight="1">
      <c r="A59" s="36"/>
      <c r="B59" s="23"/>
      <c r="C59" s="21"/>
      <c r="D59" s="32"/>
      <c r="E59" s="33"/>
      <c r="F59" s="166"/>
      <c r="G59" s="33"/>
      <c r="H59" s="33"/>
      <c r="I59" s="33"/>
      <c r="J59" s="33"/>
      <c r="K59" s="33"/>
      <c r="L59" s="33"/>
      <c r="M59" s="3"/>
      <c r="N59" s="3"/>
      <c r="O59" s="40"/>
      <c r="P59" s="40"/>
      <c r="Q59" s="40"/>
      <c r="R59" s="40"/>
      <c r="S59" s="40"/>
      <c r="T59" s="40"/>
      <c r="U59" s="40"/>
      <c r="V59" s="40"/>
      <c r="W59" s="40"/>
      <c r="X59" s="81"/>
      <c r="Y59" s="81"/>
      <c r="Z59" s="81"/>
      <c r="AA59" s="81"/>
      <c r="AB59" s="81"/>
      <c r="AC59" s="81"/>
      <c r="AD59" s="81"/>
      <c r="AE59" s="310"/>
      <c r="AF59" s="320"/>
      <c r="AG59" s="81"/>
      <c r="AH59" s="81"/>
      <c r="AI59" s="81"/>
      <c r="AJ59" s="81"/>
      <c r="AK59" s="81"/>
      <c r="AL59" s="310"/>
      <c r="AM59" s="320"/>
      <c r="AN59"/>
    </row>
    <row r="60" spans="1:40" ht="18" customHeight="1">
      <c r="A60" s="36"/>
      <c r="B60" s="23"/>
      <c r="C60" s="21"/>
      <c r="D60" s="22" t="s">
        <v>23</v>
      </c>
      <c r="E60" s="19">
        <f>SUM(E26:E40)</f>
        <v>571</v>
      </c>
      <c r="F60" s="23"/>
      <c r="G60" s="23"/>
      <c r="H60" s="23"/>
      <c r="I60" s="23"/>
      <c r="J60" s="23"/>
      <c r="K60" s="23"/>
      <c r="L60" s="23"/>
      <c r="M60" s="3"/>
      <c r="N60" s="3"/>
      <c r="O60" s="44"/>
      <c r="P60" s="44"/>
      <c r="Q60" s="102"/>
      <c r="R60" s="44"/>
      <c r="S60" s="53"/>
      <c r="T60" s="54"/>
      <c r="U60" s="53"/>
      <c r="V60" s="53"/>
      <c r="W60" s="53"/>
      <c r="X60" s="53"/>
      <c r="Y60" s="53"/>
      <c r="Z60" s="53"/>
      <c r="AN60"/>
    </row>
    <row r="61" spans="1:26" ht="18" customHeight="1">
      <c r="A61" s="36"/>
      <c r="B61" s="105" t="s">
        <v>49</v>
      </c>
      <c r="C61" s="2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4"/>
      <c r="P61" s="44"/>
      <c r="Q61" s="102"/>
      <c r="R61" s="44"/>
      <c r="S61" s="53"/>
      <c r="T61" s="54"/>
      <c r="U61" s="53"/>
      <c r="V61" s="53"/>
      <c r="W61" s="53"/>
      <c r="X61" s="53"/>
      <c r="Y61" s="53"/>
      <c r="Z61" s="53"/>
    </row>
    <row r="62" spans="1:26" ht="18" customHeight="1">
      <c r="A62" s="36"/>
      <c r="B62" s="36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3"/>
      <c r="N62" s="3"/>
      <c r="O62" s="44"/>
      <c r="P62" s="44"/>
      <c r="Q62" s="102"/>
      <c r="R62" s="44"/>
      <c r="S62" s="53"/>
      <c r="T62" s="54"/>
      <c r="U62" s="53"/>
      <c r="V62" s="53"/>
      <c r="W62" s="53"/>
      <c r="X62" s="53"/>
      <c r="Y62" s="53"/>
      <c r="Z62" s="53"/>
    </row>
    <row r="63" spans="1:26" ht="18" customHeight="1">
      <c r="A63" s="36"/>
      <c r="B63" s="36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3"/>
      <c r="N63" s="3"/>
      <c r="O63" s="44"/>
      <c r="P63" s="44"/>
      <c r="Q63" s="102"/>
      <c r="R63" s="44"/>
      <c r="S63" s="53"/>
      <c r="T63" s="54"/>
      <c r="U63" s="53"/>
      <c r="V63" s="53"/>
      <c r="W63" s="53"/>
      <c r="X63" s="53"/>
      <c r="Y63" s="53"/>
      <c r="Z63" s="53"/>
    </row>
    <row r="64" spans="1:26" ht="18" customHeight="1">
      <c r="A64" s="36"/>
      <c r="B64" s="36"/>
      <c r="C64" s="165"/>
      <c r="D64" s="39"/>
      <c r="E64" s="39"/>
      <c r="F64" s="39"/>
      <c r="G64" s="39"/>
      <c r="H64" s="39"/>
      <c r="I64" s="39"/>
      <c r="J64" s="39"/>
      <c r="K64" s="39"/>
      <c r="L64" s="39"/>
      <c r="M64" s="3"/>
      <c r="N64" s="3"/>
      <c r="O64" s="44"/>
      <c r="P64" s="44"/>
      <c r="Q64" s="102"/>
      <c r="R64" s="55"/>
      <c r="S64" s="53"/>
      <c r="T64" s="54"/>
      <c r="U64" s="53"/>
      <c r="V64" s="53"/>
      <c r="W64" s="53"/>
      <c r="X64" s="53"/>
      <c r="Y64" s="53"/>
      <c r="Z64" s="53"/>
    </row>
    <row r="65" spans="1:39" ht="18" customHeight="1">
      <c r="A65" s="36"/>
      <c r="B65" s="36"/>
      <c r="C65"/>
      <c r="E65"/>
      <c r="F65"/>
      <c r="G65"/>
      <c r="H65"/>
      <c r="I65"/>
      <c r="J65"/>
      <c r="K65"/>
      <c r="L65"/>
      <c r="M65" s="3"/>
      <c r="N65" s="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3:39" ht="18" customHeight="1">
      <c r="C66"/>
      <c r="E66"/>
      <c r="F66"/>
      <c r="G66"/>
      <c r="H66"/>
      <c r="I66"/>
      <c r="J66"/>
      <c r="K66"/>
      <c r="L66"/>
      <c r="M66"/>
      <c r="N66" s="44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3:39" ht="18" customHeight="1">
      <c r="M67" s="44"/>
      <c r="N67" s="41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3:39" ht="18" customHeight="1">
      <c r="M68" s="41"/>
      <c r="N68" s="4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3:39" ht="18" customHeight="1">
      <c r="M69" s="47"/>
      <c r="N69" s="150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3:39" ht="18" customHeight="1">
      <c r="M70" s="150"/>
      <c r="N70" s="15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3:39" ht="18" customHeight="1">
      <c r="M71" s="151"/>
      <c r="N71" s="47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3:24" ht="18" customHeight="1">
      <c r="M72" s="47"/>
      <c r="O72" s="46"/>
      <c r="P72" s="55"/>
      <c r="Q72" s="53"/>
      <c r="R72" s="54"/>
      <c r="S72" s="53"/>
      <c r="T72" s="53"/>
      <c r="U72" s="53"/>
      <c r="V72" s="53"/>
      <c r="W72" s="53"/>
      <c r="X72" s="53"/>
    </row>
    <row r="73" spans="15:24" ht="18" customHeight="1">
      <c r="O73" s="42"/>
      <c r="P73" s="43"/>
      <c r="Q73" s="43"/>
      <c r="R73" s="44"/>
      <c r="S73" s="44"/>
      <c r="T73" s="44"/>
      <c r="U73" s="44"/>
      <c r="V73" s="44"/>
      <c r="W73" s="44"/>
      <c r="X73" s="44"/>
    </row>
    <row r="74" spans="15:24" ht="18" customHeight="1">
      <c r="O74" s="47"/>
      <c r="P74" s="40"/>
      <c r="Q74" s="40"/>
      <c r="R74" s="40"/>
      <c r="S74" s="40"/>
      <c r="T74" s="40"/>
      <c r="U74" s="40"/>
      <c r="V74" s="40"/>
      <c r="W74" s="40"/>
      <c r="X74" s="40"/>
    </row>
    <row r="75" spans="15:24" ht="18" customHeight="1">
      <c r="O75" s="150"/>
      <c r="P75" s="40"/>
      <c r="Q75" s="40"/>
      <c r="R75" s="40"/>
      <c r="S75" s="40"/>
      <c r="T75" s="40"/>
      <c r="U75" s="40"/>
      <c r="V75" s="40"/>
      <c r="W75" s="40"/>
      <c r="X75" s="40"/>
    </row>
    <row r="76" spans="15:24" ht="18" customHeight="1">
      <c r="O76" s="151"/>
      <c r="P76" s="151"/>
      <c r="Q76" s="151"/>
      <c r="R76" s="151"/>
      <c r="S76" s="151"/>
      <c r="T76" s="151"/>
      <c r="U76" s="151"/>
      <c r="V76" s="151"/>
      <c r="W76" s="151"/>
      <c r="X76" s="151"/>
    </row>
    <row r="77" spans="15:24" ht="18" customHeight="1">
      <c r="O77" s="47"/>
      <c r="P77" s="40"/>
      <c r="Q77" s="40"/>
      <c r="R77" s="40"/>
      <c r="S77" s="40"/>
      <c r="T77" s="40"/>
      <c r="U77" s="40"/>
      <c r="V77" s="40"/>
      <c r="W77" s="40"/>
      <c r="X77" s="40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217">
    <mergeCell ref="AE12:AE13"/>
    <mergeCell ref="AF12:AF13"/>
    <mergeCell ref="AF16:AF17"/>
    <mergeCell ref="V10:V11"/>
    <mergeCell ref="W10:W11"/>
    <mergeCell ref="Y10:Y11"/>
    <mergeCell ref="AE16:AE17"/>
    <mergeCell ref="O16:O17"/>
    <mergeCell ref="U16:U17"/>
    <mergeCell ref="V16:V17"/>
    <mergeCell ref="W16:W17"/>
    <mergeCell ref="Y16:Y17"/>
    <mergeCell ref="R16:R17"/>
    <mergeCell ref="T16:T17"/>
    <mergeCell ref="O10:O11"/>
    <mergeCell ref="P10:P11"/>
    <mergeCell ref="Q10:Q11"/>
    <mergeCell ref="R10:R11"/>
    <mergeCell ref="T10:T11"/>
    <mergeCell ref="U10:U11"/>
    <mergeCell ref="AE10:AE11"/>
    <mergeCell ref="AF10:AF11"/>
    <mergeCell ref="B1:L1"/>
    <mergeCell ref="G2:L2"/>
    <mergeCell ref="M2:M3"/>
    <mergeCell ref="O3:AM3"/>
    <mergeCell ref="O5:U5"/>
    <mergeCell ref="W5:Z5"/>
    <mergeCell ref="B2:C3"/>
    <mergeCell ref="D2:D3"/>
    <mergeCell ref="E2:E3"/>
    <mergeCell ref="F2:F3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Y6"/>
    <mergeCell ref="Z6:AD6"/>
    <mergeCell ref="AE6:AF7"/>
    <mergeCell ref="AG6:AK6"/>
    <mergeCell ref="AL6:AM7"/>
    <mergeCell ref="AL8:AL9"/>
    <mergeCell ref="AM8:AM9"/>
    <mergeCell ref="AE8:AE9"/>
    <mergeCell ref="AF8:AF9"/>
    <mergeCell ref="AL10:AL11"/>
    <mergeCell ref="O8:O9"/>
    <mergeCell ref="P8:P9"/>
    <mergeCell ref="Q8:Q9"/>
    <mergeCell ref="R8:R9"/>
    <mergeCell ref="T8:T9"/>
    <mergeCell ref="U8:U9"/>
    <mergeCell ref="V8:V9"/>
    <mergeCell ref="W8:W9"/>
    <mergeCell ref="Y8:Y9"/>
    <mergeCell ref="P29:P30"/>
    <mergeCell ref="Q29:Q30"/>
    <mergeCell ref="R29:R30"/>
    <mergeCell ref="AL12:AL13"/>
    <mergeCell ref="AM12:AM13"/>
    <mergeCell ref="O14:O15"/>
    <mergeCell ref="P14:P15"/>
    <mergeCell ref="Q14:Q15"/>
    <mergeCell ref="R14:R15"/>
    <mergeCell ref="T14:T15"/>
    <mergeCell ref="U14:U15"/>
    <mergeCell ref="V14:V15"/>
    <mergeCell ref="W14:W15"/>
    <mergeCell ref="Y14:Y15"/>
    <mergeCell ref="AE14:AE15"/>
    <mergeCell ref="AF14:AF15"/>
    <mergeCell ref="AL14:AL15"/>
    <mergeCell ref="AM14:AM15"/>
    <mergeCell ref="O12:O13"/>
    <mergeCell ref="P12:P13"/>
    <mergeCell ref="Q12:Q13"/>
    <mergeCell ref="R12:R13"/>
    <mergeCell ref="T12:T13"/>
    <mergeCell ref="U12:U13"/>
    <mergeCell ref="W31:W32"/>
    <mergeCell ref="AE27:AE28"/>
    <mergeCell ref="AE22:AE24"/>
    <mergeCell ref="AL16:AL17"/>
    <mergeCell ref="AM16:AM17"/>
    <mergeCell ref="O31:O32"/>
    <mergeCell ref="P31:P32"/>
    <mergeCell ref="Q31:Q32"/>
    <mergeCell ref="R31:R32"/>
    <mergeCell ref="T31:T32"/>
    <mergeCell ref="U31:U32"/>
    <mergeCell ref="V31:V32"/>
    <mergeCell ref="AL31:AL32"/>
    <mergeCell ref="AM31:AM32"/>
    <mergeCell ref="V25:V26"/>
    <mergeCell ref="W25:W26"/>
    <mergeCell ref="Y25:Y26"/>
    <mergeCell ref="AE25:AE26"/>
    <mergeCell ref="AF25:AF26"/>
    <mergeCell ref="AM25:AM26"/>
    <mergeCell ref="O27:O28"/>
    <mergeCell ref="P16:P17"/>
    <mergeCell ref="Q16:Q17"/>
    <mergeCell ref="O29:O30"/>
    <mergeCell ref="AE46:AE47"/>
    <mergeCell ref="AF46:AF47"/>
    <mergeCell ref="AL46:AL47"/>
    <mergeCell ref="AM46:AM47"/>
    <mergeCell ref="AE48:AE49"/>
    <mergeCell ref="AK48:AK49"/>
    <mergeCell ref="Y31:Y32"/>
    <mergeCell ref="AE31:AE32"/>
    <mergeCell ref="AF31:AF32"/>
    <mergeCell ref="AE44:AE45"/>
    <mergeCell ref="AF44:AF45"/>
    <mergeCell ref="AL44:AL45"/>
    <mergeCell ref="AM44:AM45"/>
    <mergeCell ref="AE50:AE51"/>
    <mergeCell ref="AF50:AF51"/>
    <mergeCell ref="AL50:AL51"/>
    <mergeCell ref="AM50:AM51"/>
    <mergeCell ref="AE52:AE53"/>
    <mergeCell ref="AF52:AF53"/>
    <mergeCell ref="AL52:AL53"/>
    <mergeCell ref="AM52:AM53"/>
    <mergeCell ref="AL54:AL55"/>
    <mergeCell ref="AM54:AM55"/>
    <mergeCell ref="AE56:AE57"/>
    <mergeCell ref="AF56:AF57"/>
    <mergeCell ref="AL56:AL57"/>
    <mergeCell ref="AM56:AM57"/>
    <mergeCell ref="AM58:AM59"/>
    <mergeCell ref="O18:O19"/>
    <mergeCell ref="P18:P19"/>
    <mergeCell ref="Q18:Q19"/>
    <mergeCell ref="R18:R19"/>
    <mergeCell ref="T18:T19"/>
    <mergeCell ref="U18:U19"/>
    <mergeCell ref="AE29:AE30"/>
    <mergeCell ref="AF29:AF30"/>
    <mergeCell ref="AL29:AL30"/>
    <mergeCell ref="AL18:AL19"/>
    <mergeCell ref="AE58:AE59"/>
    <mergeCell ref="AF58:AF59"/>
    <mergeCell ref="AL58:AL59"/>
    <mergeCell ref="AL27:AL28"/>
    <mergeCell ref="AL25:AL26"/>
    <mergeCell ref="AF22:AF24"/>
    <mergeCell ref="AL22:AL24"/>
    <mergeCell ref="AE54:AE55"/>
    <mergeCell ref="AF54:AF55"/>
    <mergeCell ref="T29:T30"/>
    <mergeCell ref="U29:U30"/>
    <mergeCell ref="AM29:AM30"/>
    <mergeCell ref="R27:R28"/>
    <mergeCell ref="T27:T28"/>
    <mergeCell ref="U27:U28"/>
    <mergeCell ref="V27:V28"/>
    <mergeCell ref="AM18:AM19"/>
    <mergeCell ref="O20:O21"/>
    <mergeCell ref="P20:P21"/>
    <mergeCell ref="Q20:Q21"/>
    <mergeCell ref="AE18:AE19"/>
    <mergeCell ref="AF18:AF19"/>
    <mergeCell ref="AM27:AM28"/>
    <mergeCell ref="V29:V30"/>
    <mergeCell ref="W29:W30"/>
    <mergeCell ref="Y29:Y30"/>
    <mergeCell ref="U22:U24"/>
    <mergeCell ref="V22:V24"/>
    <mergeCell ref="W22:W24"/>
    <mergeCell ref="Y22:Y24"/>
    <mergeCell ref="AF27:AF28"/>
    <mergeCell ref="W27:W28"/>
    <mergeCell ref="Y27:Y28"/>
    <mergeCell ref="AM22:AM24"/>
    <mergeCell ref="O2:AM2"/>
    <mergeCell ref="O22:O24"/>
    <mergeCell ref="P22:P24"/>
    <mergeCell ref="Q22:Q24"/>
    <mergeCell ref="R22:R24"/>
    <mergeCell ref="T22:T24"/>
    <mergeCell ref="R20:R21"/>
    <mergeCell ref="T20:T21"/>
    <mergeCell ref="U20:U21"/>
    <mergeCell ref="V18:V19"/>
    <mergeCell ref="W18:W19"/>
    <mergeCell ref="Y18:Y19"/>
    <mergeCell ref="V20:V21"/>
    <mergeCell ref="W20:W21"/>
    <mergeCell ref="Y20:Y21"/>
    <mergeCell ref="AE20:AE21"/>
    <mergeCell ref="AF20:AF21"/>
    <mergeCell ref="AL20:AL21"/>
    <mergeCell ref="AM20:AM21"/>
    <mergeCell ref="V12:V13"/>
    <mergeCell ref="W12:W13"/>
    <mergeCell ref="Y12:Y13"/>
    <mergeCell ref="AM10:AM11"/>
    <mergeCell ref="O25:O26"/>
    <mergeCell ref="P25:P26"/>
    <mergeCell ref="Q25:Q26"/>
    <mergeCell ref="U25:U26"/>
    <mergeCell ref="B22:L22"/>
    <mergeCell ref="B23:C25"/>
    <mergeCell ref="R25:R26"/>
    <mergeCell ref="T25:T26"/>
    <mergeCell ref="P27:P28"/>
    <mergeCell ref="Q27:Q28"/>
    <mergeCell ref="D23:D25"/>
    <mergeCell ref="E23:E25"/>
    <mergeCell ref="F23:F25"/>
    <mergeCell ref="G23:L23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N67"/>
  <sheetViews>
    <sheetView zoomScale="60" zoomScaleNormal="60" zoomScalePageLayoutView="0" workbookViewId="0" topLeftCell="A23">
      <selection activeCell="S22" sqref="S22:S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140625" style="0" customWidth="1"/>
    <col min="4" max="4" width="28.7109375" style="2" customWidth="1"/>
    <col min="5" max="6" width="12.7109375" style="0" customWidth="1"/>
    <col min="7" max="7" width="9.8515625" style="0" customWidth="1"/>
    <col min="8" max="12" width="9.7109375" style="0" customWidth="1"/>
    <col min="13" max="13" width="8.7109375" style="0" customWidth="1"/>
    <col min="14" max="14" width="5.7109375" style="0" customWidth="1"/>
    <col min="15" max="16" width="8.8515625" style="0" customWidth="1"/>
    <col min="17" max="17" width="15.57421875" style="0" customWidth="1"/>
    <col min="18" max="18" width="17.7109375" style="0" customWidth="1"/>
    <col min="19" max="19" width="26.421875" style="0" customWidth="1"/>
    <col min="20" max="20" width="19.8515625" style="0" customWidth="1"/>
    <col min="21" max="21" width="15.57421875" style="0" customWidth="1"/>
    <col min="22" max="23" width="8.8515625" style="0" customWidth="1"/>
    <col min="24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252" t="s">
        <v>85</v>
      </c>
      <c r="C2" s="252"/>
      <c r="D2" s="252"/>
      <c r="E2" s="252"/>
      <c r="F2" s="252"/>
      <c r="G2" s="252"/>
      <c r="H2" s="252"/>
      <c r="I2" s="252"/>
      <c r="J2" s="252"/>
      <c r="K2" s="252"/>
      <c r="L2" s="84"/>
      <c r="M2" s="84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351" t="s">
        <v>1</v>
      </c>
      <c r="C3" s="352"/>
      <c r="D3" s="354" t="s">
        <v>5</v>
      </c>
      <c r="E3" s="349" t="s">
        <v>28</v>
      </c>
      <c r="F3" s="355" t="s">
        <v>52</v>
      </c>
      <c r="G3" s="349" t="s">
        <v>30</v>
      </c>
      <c r="H3" s="349"/>
      <c r="I3" s="349"/>
      <c r="J3" s="349"/>
      <c r="K3" s="349"/>
      <c r="L3" s="349"/>
      <c r="M3" s="236" t="s">
        <v>45</v>
      </c>
      <c r="N3" s="3"/>
      <c r="O3" s="266" t="s">
        <v>84</v>
      </c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</row>
    <row r="4" spans="1:39" ht="12.75" customHeight="1">
      <c r="A4" s="3"/>
      <c r="B4" s="353"/>
      <c r="C4" s="253"/>
      <c r="D4" s="254"/>
      <c r="E4" s="255"/>
      <c r="F4" s="286"/>
      <c r="G4" s="139" t="s">
        <v>6</v>
      </c>
      <c r="H4" s="131" t="s">
        <v>62</v>
      </c>
      <c r="I4" s="137" t="s">
        <v>73</v>
      </c>
      <c r="J4" s="27" t="s">
        <v>31</v>
      </c>
      <c r="K4" s="28" t="s">
        <v>32</v>
      </c>
      <c r="L4" s="29" t="s">
        <v>20</v>
      </c>
      <c r="M4" s="237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20.25" thickBot="1">
      <c r="A5" s="3"/>
      <c r="B5" s="168">
        <v>1</v>
      </c>
      <c r="C5" s="20" t="s">
        <v>26</v>
      </c>
      <c r="D5" s="38" t="s">
        <v>36</v>
      </c>
      <c r="E5" s="33">
        <f>SUM(G5:L5)-F5</f>
        <v>84</v>
      </c>
      <c r="F5" s="34">
        <v>0</v>
      </c>
      <c r="G5" s="122">
        <v>20</v>
      </c>
      <c r="H5" s="33">
        <v>4</v>
      </c>
      <c r="I5" s="122">
        <v>20</v>
      </c>
      <c r="J5" s="122">
        <v>20</v>
      </c>
      <c r="K5" s="122">
        <v>20</v>
      </c>
      <c r="L5" s="33"/>
      <c r="M5" s="169">
        <v>32.5</v>
      </c>
      <c r="N5" s="3"/>
      <c r="O5" s="350" t="s">
        <v>50</v>
      </c>
      <c r="P5" s="350"/>
      <c r="Q5" s="350"/>
      <c r="R5" s="350"/>
      <c r="S5" s="350"/>
      <c r="T5" s="288">
        <v>43015</v>
      </c>
      <c r="U5" s="288"/>
      <c r="V5" s="288"/>
      <c r="W5" s="288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 customHeight="1">
      <c r="A6" s="3"/>
      <c r="B6" s="170">
        <v>2</v>
      </c>
      <c r="C6" s="20" t="s">
        <v>26</v>
      </c>
      <c r="D6" s="38" t="s">
        <v>65</v>
      </c>
      <c r="E6" s="33">
        <f>SUM(G6:L6)-F6</f>
        <v>61</v>
      </c>
      <c r="F6" s="34">
        <v>0</v>
      </c>
      <c r="G6" s="35">
        <v>13</v>
      </c>
      <c r="H6" s="123">
        <v>16</v>
      </c>
      <c r="I6" s="123">
        <v>16</v>
      </c>
      <c r="J6" s="123">
        <v>16</v>
      </c>
      <c r="K6" s="33"/>
      <c r="L6" s="33"/>
      <c r="M6" s="169">
        <v>20.75</v>
      </c>
      <c r="N6" s="3"/>
      <c r="O6" s="269" t="s">
        <v>1</v>
      </c>
      <c r="P6" s="327" t="s">
        <v>60</v>
      </c>
      <c r="Q6" s="271" t="s">
        <v>4</v>
      </c>
      <c r="R6" s="273" t="s">
        <v>5</v>
      </c>
      <c r="S6" s="283" t="s">
        <v>7</v>
      </c>
      <c r="T6" s="283" t="s">
        <v>0</v>
      </c>
      <c r="U6" s="283" t="s">
        <v>15</v>
      </c>
      <c r="V6" s="279" t="s">
        <v>16</v>
      </c>
      <c r="W6" s="236" t="s">
        <v>21</v>
      </c>
      <c r="X6" s="269" t="s">
        <v>10</v>
      </c>
      <c r="Y6" s="281"/>
      <c r="Z6" s="269" t="s">
        <v>8</v>
      </c>
      <c r="AA6" s="220"/>
      <c r="AB6" s="220"/>
      <c r="AC6" s="220"/>
      <c r="AD6" s="220"/>
      <c r="AE6" s="289" t="s">
        <v>13</v>
      </c>
      <c r="AF6" s="276"/>
      <c r="AG6" s="269" t="s">
        <v>9</v>
      </c>
      <c r="AH6" s="220"/>
      <c r="AI6" s="220"/>
      <c r="AJ6" s="220"/>
      <c r="AK6" s="220"/>
      <c r="AL6" s="289" t="s">
        <v>13</v>
      </c>
      <c r="AM6" s="276"/>
    </row>
    <row r="7" spans="1:39" ht="18" customHeight="1">
      <c r="A7" s="3"/>
      <c r="B7" s="170">
        <v>3</v>
      </c>
      <c r="C7" s="24" t="s">
        <v>43</v>
      </c>
      <c r="D7" s="37" t="s">
        <v>74</v>
      </c>
      <c r="E7" s="33">
        <f>SUM(G7:L7)-F7</f>
        <v>50</v>
      </c>
      <c r="F7" s="34">
        <v>0</v>
      </c>
      <c r="G7" s="33">
        <v>8</v>
      </c>
      <c r="H7" s="33">
        <v>6</v>
      </c>
      <c r="I7" s="35">
        <v>13</v>
      </c>
      <c r="J7" s="33">
        <v>10</v>
      </c>
      <c r="K7" s="35">
        <v>13</v>
      </c>
      <c r="L7" s="33"/>
      <c r="M7" s="169">
        <v>16.25</v>
      </c>
      <c r="N7" s="3"/>
      <c r="O7" s="270"/>
      <c r="P7" s="341"/>
      <c r="Q7" s="272"/>
      <c r="R7" s="274"/>
      <c r="S7" s="284"/>
      <c r="T7" s="284"/>
      <c r="U7" s="284"/>
      <c r="V7" s="280"/>
      <c r="W7" s="237"/>
      <c r="X7" s="6" t="s">
        <v>11</v>
      </c>
      <c r="Y7" s="7" t="s">
        <v>1</v>
      </c>
      <c r="Z7" s="8">
        <v>1</v>
      </c>
      <c r="AA7" s="9">
        <v>2</v>
      </c>
      <c r="AB7" s="10">
        <v>3</v>
      </c>
      <c r="AC7" s="11">
        <v>4</v>
      </c>
      <c r="AD7" s="12">
        <v>5</v>
      </c>
      <c r="AE7" s="277"/>
      <c r="AF7" s="278"/>
      <c r="AG7" s="62">
        <v>1</v>
      </c>
      <c r="AH7" s="63">
        <v>2</v>
      </c>
      <c r="AI7" s="64">
        <v>3</v>
      </c>
      <c r="AJ7" s="65">
        <v>4</v>
      </c>
      <c r="AK7" s="66">
        <v>5</v>
      </c>
      <c r="AL7" s="277"/>
      <c r="AM7" s="278"/>
    </row>
    <row r="8" spans="1:39" ht="18" customHeight="1">
      <c r="A8" s="3"/>
      <c r="B8" s="170">
        <v>4</v>
      </c>
      <c r="C8" s="21" t="s">
        <v>44</v>
      </c>
      <c r="D8" s="37" t="s">
        <v>6</v>
      </c>
      <c r="E8" s="33">
        <f>SUM(G8:L8)-F8</f>
        <v>47</v>
      </c>
      <c r="F8" s="34">
        <v>0</v>
      </c>
      <c r="G8" s="123">
        <v>16</v>
      </c>
      <c r="H8" s="35">
        <v>13</v>
      </c>
      <c r="I8" s="33">
        <v>4</v>
      </c>
      <c r="J8" s="33">
        <v>4</v>
      </c>
      <c r="K8" s="33">
        <v>10</v>
      </c>
      <c r="L8" s="33"/>
      <c r="M8" s="169">
        <v>32</v>
      </c>
      <c r="N8" s="3"/>
      <c r="O8" s="238">
        <v>1</v>
      </c>
      <c r="P8" s="342">
        <v>20</v>
      </c>
      <c r="Q8" s="302">
        <f>AE8+AL8</f>
        <v>1523.8600000000001</v>
      </c>
      <c r="R8" s="242" t="s">
        <v>36</v>
      </c>
      <c r="S8" s="67" t="s">
        <v>80</v>
      </c>
      <c r="T8" s="305" t="s">
        <v>35</v>
      </c>
      <c r="U8" s="307" t="s">
        <v>88</v>
      </c>
      <c r="V8" s="228">
        <v>55</v>
      </c>
      <c r="W8" s="292">
        <v>8.25</v>
      </c>
      <c r="X8" s="17">
        <v>6.769</v>
      </c>
      <c r="Y8" s="263">
        <v>1</v>
      </c>
      <c r="Z8" s="15"/>
      <c r="AA8" s="14">
        <v>152</v>
      </c>
      <c r="AB8" s="14">
        <v>156</v>
      </c>
      <c r="AC8" s="15"/>
      <c r="AD8" s="15"/>
      <c r="AE8" s="293">
        <f>SUM(Z8:AD9)</f>
        <v>757.4</v>
      </c>
      <c r="AF8" s="263">
        <v>1</v>
      </c>
      <c r="AG8" s="15"/>
      <c r="AH8" s="68">
        <v>155.46</v>
      </c>
      <c r="AI8" s="14">
        <v>157</v>
      </c>
      <c r="AJ8" s="14">
        <v>154</v>
      </c>
      <c r="AK8" s="15"/>
      <c r="AL8" s="217">
        <f>SUM(AG8:AK9)</f>
        <v>766.46</v>
      </c>
      <c r="AM8" s="263">
        <v>1</v>
      </c>
    </row>
    <row r="9" spans="1:39" ht="18" customHeight="1">
      <c r="A9" s="3"/>
      <c r="B9" s="170">
        <v>5</v>
      </c>
      <c r="C9" s="24" t="s">
        <v>43</v>
      </c>
      <c r="D9" s="37" t="s">
        <v>94</v>
      </c>
      <c r="E9" s="33">
        <f>SUM(G9:L9)</f>
        <v>39</v>
      </c>
      <c r="F9" s="34">
        <v>0</v>
      </c>
      <c r="G9" s="33"/>
      <c r="H9" s="33">
        <v>8</v>
      </c>
      <c r="I9" s="33">
        <v>10</v>
      </c>
      <c r="J9" s="35">
        <v>13</v>
      </c>
      <c r="K9" s="33">
        <v>8</v>
      </c>
      <c r="L9" s="33"/>
      <c r="M9" s="169">
        <v>21.75</v>
      </c>
      <c r="N9" s="3"/>
      <c r="O9" s="238"/>
      <c r="P9" s="342"/>
      <c r="Q9" s="304"/>
      <c r="R9" s="242"/>
      <c r="S9" s="18" t="s">
        <v>33</v>
      </c>
      <c r="T9" s="305"/>
      <c r="U9" s="246"/>
      <c r="V9" s="228"/>
      <c r="W9" s="292"/>
      <c r="X9" s="16"/>
      <c r="Y9" s="264"/>
      <c r="Z9" s="14">
        <v>151</v>
      </c>
      <c r="AA9" s="15"/>
      <c r="AB9" s="15"/>
      <c r="AC9" s="14">
        <v>151</v>
      </c>
      <c r="AD9" s="68">
        <v>147.4</v>
      </c>
      <c r="AE9" s="294"/>
      <c r="AF9" s="264"/>
      <c r="AG9" s="14">
        <v>152</v>
      </c>
      <c r="AH9" s="15"/>
      <c r="AI9" s="15"/>
      <c r="AJ9" s="15"/>
      <c r="AK9" s="68">
        <v>148</v>
      </c>
      <c r="AL9" s="217"/>
      <c r="AM9" s="264"/>
    </row>
    <row r="10" spans="1:39" ht="18" customHeight="1">
      <c r="A10" s="3"/>
      <c r="B10" s="170">
        <v>6</v>
      </c>
      <c r="C10" s="21" t="s">
        <v>44</v>
      </c>
      <c r="D10" s="38" t="s">
        <v>62</v>
      </c>
      <c r="E10" s="33">
        <f>SUM(G10:L10)</f>
        <v>38</v>
      </c>
      <c r="F10" s="34">
        <v>0</v>
      </c>
      <c r="G10" s="111"/>
      <c r="H10" s="122">
        <v>20</v>
      </c>
      <c r="I10" s="33">
        <v>6</v>
      </c>
      <c r="J10" s="33">
        <v>6</v>
      </c>
      <c r="K10" s="33">
        <v>6</v>
      </c>
      <c r="L10" s="33"/>
      <c r="M10" s="169">
        <v>16.75</v>
      </c>
      <c r="N10" s="3"/>
      <c r="O10" s="238">
        <v>2</v>
      </c>
      <c r="P10" s="223">
        <v>16</v>
      </c>
      <c r="Q10" s="302">
        <f>AE10+AL10</f>
        <v>1515.83</v>
      </c>
      <c r="R10" s="231" t="s">
        <v>143</v>
      </c>
      <c r="S10" s="18" t="s">
        <v>144</v>
      </c>
      <c r="T10" s="305" t="s">
        <v>148</v>
      </c>
      <c r="U10" s="246" t="s">
        <v>147</v>
      </c>
      <c r="V10" s="228">
        <v>53</v>
      </c>
      <c r="W10" s="292">
        <v>5</v>
      </c>
      <c r="X10" s="16"/>
      <c r="Y10" s="243">
        <v>2</v>
      </c>
      <c r="Z10" s="15"/>
      <c r="AA10" s="15"/>
      <c r="AB10" s="15"/>
      <c r="AC10" s="14">
        <v>152</v>
      </c>
      <c r="AD10" s="68">
        <v>144</v>
      </c>
      <c r="AE10" s="293">
        <f>SUM(Z10:AD11)</f>
        <v>755.02</v>
      </c>
      <c r="AF10" s="297">
        <v>2</v>
      </c>
      <c r="AG10" s="94">
        <v>152</v>
      </c>
      <c r="AH10" s="15"/>
      <c r="AI10" s="15"/>
      <c r="AJ10" s="124">
        <v>153.81</v>
      </c>
      <c r="AK10" s="14">
        <v>146</v>
      </c>
      <c r="AL10" s="293">
        <f>SUM(AG10:AK11)</f>
        <v>760.81</v>
      </c>
      <c r="AM10" s="297">
        <v>2</v>
      </c>
    </row>
    <row r="11" spans="1:39" ht="18" customHeight="1">
      <c r="A11" s="3"/>
      <c r="B11" s="170">
        <v>7</v>
      </c>
      <c r="C11" s="20" t="s">
        <v>26</v>
      </c>
      <c r="D11" s="38" t="s">
        <v>20</v>
      </c>
      <c r="E11" s="33">
        <f>SUM(G11:L11)-F11</f>
        <v>27</v>
      </c>
      <c r="F11" s="34">
        <v>0</v>
      </c>
      <c r="G11" s="33">
        <v>10</v>
      </c>
      <c r="H11" s="33">
        <v>10</v>
      </c>
      <c r="I11" s="33"/>
      <c r="J11" s="33">
        <v>3</v>
      </c>
      <c r="K11" s="33">
        <v>4</v>
      </c>
      <c r="L11" s="33"/>
      <c r="M11" s="169">
        <v>17.75</v>
      </c>
      <c r="N11" s="3"/>
      <c r="O11" s="238"/>
      <c r="P11" s="223"/>
      <c r="Q11" s="304"/>
      <c r="R11" s="231"/>
      <c r="S11" s="67" t="s">
        <v>145</v>
      </c>
      <c r="T11" s="305"/>
      <c r="U11" s="246"/>
      <c r="V11" s="228"/>
      <c r="W11" s="292"/>
      <c r="X11" s="17">
        <v>6.817</v>
      </c>
      <c r="Y11" s="244"/>
      <c r="Z11" s="68">
        <v>152.02</v>
      </c>
      <c r="AA11" s="14">
        <v>154</v>
      </c>
      <c r="AB11" s="14">
        <v>153</v>
      </c>
      <c r="AC11" s="15"/>
      <c r="AD11" s="15"/>
      <c r="AE11" s="294"/>
      <c r="AF11" s="298"/>
      <c r="AG11" s="15"/>
      <c r="AH11" s="14">
        <v>153</v>
      </c>
      <c r="AI11" s="14">
        <v>156</v>
      </c>
      <c r="AJ11" s="15"/>
      <c r="AK11" s="15"/>
      <c r="AL11" s="294"/>
      <c r="AM11" s="298"/>
    </row>
    <row r="12" spans="1:39" ht="18" customHeight="1">
      <c r="A12" s="3"/>
      <c r="B12" s="170">
        <v>8</v>
      </c>
      <c r="C12" s="25" t="s">
        <v>25</v>
      </c>
      <c r="D12" s="37" t="s">
        <v>143</v>
      </c>
      <c r="E12" s="33">
        <f aca="true" t="shared" si="0" ref="E12:E18">SUM(G12:L12)</f>
        <v>16</v>
      </c>
      <c r="F12" s="34"/>
      <c r="G12" s="33"/>
      <c r="H12" s="33"/>
      <c r="I12" s="33"/>
      <c r="J12" s="33"/>
      <c r="K12" s="123">
        <v>16</v>
      </c>
      <c r="L12" s="33"/>
      <c r="M12" s="178">
        <v>5</v>
      </c>
      <c r="N12" s="3"/>
      <c r="O12" s="238">
        <v>3</v>
      </c>
      <c r="P12" s="224">
        <v>13</v>
      </c>
      <c r="Q12" s="302">
        <f>AE12+AL12</f>
        <v>1475.72</v>
      </c>
      <c r="R12" s="231" t="s">
        <v>97</v>
      </c>
      <c r="S12" s="67" t="s">
        <v>17</v>
      </c>
      <c r="T12" s="305" t="s">
        <v>35</v>
      </c>
      <c r="U12" s="307" t="s">
        <v>88</v>
      </c>
      <c r="V12" s="228">
        <v>29</v>
      </c>
      <c r="W12" s="292">
        <v>3.5</v>
      </c>
      <c r="X12" s="17">
        <v>6.939</v>
      </c>
      <c r="Y12" s="226">
        <v>3</v>
      </c>
      <c r="Z12" s="14">
        <v>149</v>
      </c>
      <c r="AA12" s="14">
        <v>151</v>
      </c>
      <c r="AB12" s="15"/>
      <c r="AC12" s="15"/>
      <c r="AD12" s="56">
        <v>140</v>
      </c>
      <c r="AE12" s="293">
        <f>SUM(Z12:AD13)</f>
        <v>735.35</v>
      </c>
      <c r="AF12" s="226">
        <v>3</v>
      </c>
      <c r="AG12" s="68">
        <v>151.37</v>
      </c>
      <c r="AH12" s="14">
        <v>151</v>
      </c>
      <c r="AI12" s="15"/>
      <c r="AJ12" s="15"/>
      <c r="AK12" s="56">
        <v>140</v>
      </c>
      <c r="AL12" s="217">
        <f>SUM(AG12:AK13)</f>
        <v>740.37</v>
      </c>
      <c r="AM12" s="226">
        <v>3</v>
      </c>
    </row>
    <row r="13" spans="1:39" ht="18" customHeight="1">
      <c r="A13" s="3"/>
      <c r="B13" s="170">
        <v>9</v>
      </c>
      <c r="C13" s="21" t="s">
        <v>44</v>
      </c>
      <c r="D13" s="37" t="s">
        <v>120</v>
      </c>
      <c r="E13" s="33">
        <f t="shared" si="0"/>
        <v>10</v>
      </c>
      <c r="F13" s="34"/>
      <c r="G13" s="33"/>
      <c r="H13" s="33"/>
      <c r="I13" s="33">
        <v>8</v>
      </c>
      <c r="J13" s="33" t="s">
        <v>140</v>
      </c>
      <c r="K13" s="33">
        <v>2</v>
      </c>
      <c r="L13" s="33"/>
      <c r="M13" s="169">
        <v>17</v>
      </c>
      <c r="N13" s="3"/>
      <c r="O13" s="238"/>
      <c r="P13" s="224"/>
      <c r="Q13" s="304"/>
      <c r="R13" s="231"/>
      <c r="S13" s="67" t="s">
        <v>55</v>
      </c>
      <c r="T13" s="305"/>
      <c r="U13" s="246"/>
      <c r="V13" s="228"/>
      <c r="W13" s="292"/>
      <c r="X13" s="16"/>
      <c r="Y13" s="226"/>
      <c r="Z13" s="15"/>
      <c r="AA13" s="15"/>
      <c r="AB13" s="68">
        <v>149.35</v>
      </c>
      <c r="AC13" s="14">
        <v>146</v>
      </c>
      <c r="AD13" s="57"/>
      <c r="AE13" s="294"/>
      <c r="AF13" s="226"/>
      <c r="AG13" s="15"/>
      <c r="AH13" s="15"/>
      <c r="AI13" s="14">
        <v>151</v>
      </c>
      <c r="AJ13" s="14">
        <v>147</v>
      </c>
      <c r="AK13" s="57"/>
      <c r="AL13" s="217"/>
      <c r="AM13" s="226"/>
    </row>
    <row r="14" spans="1:39" ht="18" customHeight="1">
      <c r="A14" s="3"/>
      <c r="B14" s="170">
        <v>10</v>
      </c>
      <c r="C14" s="21" t="s">
        <v>44</v>
      </c>
      <c r="D14" s="37" t="s">
        <v>64</v>
      </c>
      <c r="E14" s="33">
        <f t="shared" si="0"/>
        <v>8</v>
      </c>
      <c r="F14" s="34"/>
      <c r="G14" s="33"/>
      <c r="H14" s="33"/>
      <c r="I14" s="33"/>
      <c r="J14" s="33">
        <v>8</v>
      </c>
      <c r="K14" s="33"/>
      <c r="L14" s="33"/>
      <c r="M14" s="169">
        <v>7</v>
      </c>
      <c r="N14" s="3"/>
      <c r="O14" s="238">
        <v>4</v>
      </c>
      <c r="P14" s="225">
        <v>10</v>
      </c>
      <c r="Q14" s="302">
        <f>AE14+AL14</f>
        <v>1459.09</v>
      </c>
      <c r="R14" s="231" t="s">
        <v>6</v>
      </c>
      <c r="S14" s="67" t="s">
        <v>3</v>
      </c>
      <c r="T14" s="305" t="s">
        <v>89</v>
      </c>
      <c r="U14" s="307" t="s">
        <v>88</v>
      </c>
      <c r="V14" s="228">
        <v>28</v>
      </c>
      <c r="W14" s="292">
        <v>7</v>
      </c>
      <c r="X14" s="16"/>
      <c r="Y14" s="219">
        <v>5</v>
      </c>
      <c r="Z14" s="15"/>
      <c r="AA14" s="15"/>
      <c r="AB14" s="15"/>
      <c r="AC14" s="14">
        <v>143</v>
      </c>
      <c r="AD14" s="68">
        <v>135.82</v>
      </c>
      <c r="AE14" s="217">
        <f>SUM(Z14:AD15)</f>
        <v>725.8199999999999</v>
      </c>
      <c r="AF14" s="218">
        <v>4</v>
      </c>
      <c r="AG14" s="15"/>
      <c r="AH14" s="15"/>
      <c r="AI14" s="15"/>
      <c r="AJ14" s="14">
        <v>143</v>
      </c>
      <c r="AK14" s="68">
        <v>140.27</v>
      </c>
      <c r="AL14" s="293">
        <f>SUM(AG14:AK15)</f>
        <v>733.27</v>
      </c>
      <c r="AM14" s="218">
        <v>4</v>
      </c>
    </row>
    <row r="15" spans="1:39" ht="18" customHeight="1">
      <c r="A15" s="3"/>
      <c r="B15" s="170">
        <v>11</v>
      </c>
      <c r="C15" s="21" t="s">
        <v>44</v>
      </c>
      <c r="D15" s="37" t="s">
        <v>125</v>
      </c>
      <c r="E15" s="33">
        <f t="shared" si="0"/>
        <v>5</v>
      </c>
      <c r="F15" s="34"/>
      <c r="G15" s="33"/>
      <c r="H15" s="33"/>
      <c r="I15" s="33"/>
      <c r="J15" s="33">
        <v>2</v>
      </c>
      <c r="K15" s="33">
        <v>3</v>
      </c>
      <c r="L15" s="33"/>
      <c r="M15" s="169">
        <v>9.5</v>
      </c>
      <c r="N15" s="3"/>
      <c r="O15" s="238"/>
      <c r="P15" s="225"/>
      <c r="Q15" s="304"/>
      <c r="R15" s="231"/>
      <c r="S15" s="67" t="s">
        <v>41</v>
      </c>
      <c r="T15" s="305"/>
      <c r="U15" s="246"/>
      <c r="V15" s="228"/>
      <c r="W15" s="292"/>
      <c r="X15" s="17">
        <v>7.091</v>
      </c>
      <c r="Y15" s="219"/>
      <c r="Z15" s="14">
        <v>147</v>
      </c>
      <c r="AA15" s="14">
        <v>150</v>
      </c>
      <c r="AB15" s="14">
        <v>150</v>
      </c>
      <c r="AC15" s="15"/>
      <c r="AD15" s="15"/>
      <c r="AE15" s="217"/>
      <c r="AF15" s="218"/>
      <c r="AG15" s="14">
        <v>147</v>
      </c>
      <c r="AH15" s="14">
        <v>152</v>
      </c>
      <c r="AI15" s="14">
        <v>151</v>
      </c>
      <c r="AJ15" s="15"/>
      <c r="AK15" s="15"/>
      <c r="AL15" s="294"/>
      <c r="AM15" s="218"/>
    </row>
    <row r="16" spans="1:39" ht="18" customHeight="1">
      <c r="A16" s="3"/>
      <c r="B16" s="170">
        <v>12</v>
      </c>
      <c r="C16" s="21" t="s">
        <v>44</v>
      </c>
      <c r="D16" s="37" t="s">
        <v>126</v>
      </c>
      <c r="E16" s="33">
        <f t="shared" si="0"/>
        <v>1</v>
      </c>
      <c r="F16" s="34"/>
      <c r="G16" s="33"/>
      <c r="H16" s="33"/>
      <c r="I16" s="33"/>
      <c r="J16" s="33">
        <v>1</v>
      </c>
      <c r="K16" s="33"/>
      <c r="L16" s="33"/>
      <c r="M16" s="169">
        <v>4.5</v>
      </c>
      <c r="N16" s="3"/>
      <c r="O16" s="238">
        <v>5</v>
      </c>
      <c r="P16" s="225">
        <v>8</v>
      </c>
      <c r="Q16" s="302">
        <f>AE16+AL16</f>
        <v>1438.69</v>
      </c>
      <c r="R16" s="231" t="s">
        <v>94</v>
      </c>
      <c r="S16" s="67" t="s">
        <v>2</v>
      </c>
      <c r="T16" s="305" t="s">
        <v>89</v>
      </c>
      <c r="U16" s="246" t="s">
        <v>134</v>
      </c>
      <c r="V16" s="228">
        <v>80</v>
      </c>
      <c r="W16" s="292">
        <v>6</v>
      </c>
      <c r="X16" s="16"/>
      <c r="Y16" s="219">
        <v>4</v>
      </c>
      <c r="Z16" s="15"/>
      <c r="AA16" s="14">
        <v>146</v>
      </c>
      <c r="AB16" s="14">
        <v>152</v>
      </c>
      <c r="AC16" s="15"/>
      <c r="AD16" s="15"/>
      <c r="AE16" s="293">
        <f>SUM(Z16:AD17)</f>
        <v>714.77</v>
      </c>
      <c r="AF16" s="218">
        <v>5</v>
      </c>
      <c r="AG16" s="14">
        <v>146</v>
      </c>
      <c r="AH16" s="15"/>
      <c r="AI16" s="15"/>
      <c r="AJ16" s="14">
        <v>147</v>
      </c>
      <c r="AK16" s="14">
        <v>138</v>
      </c>
      <c r="AL16" s="217">
        <f>SUM(AG16:AK17)</f>
        <v>723.92</v>
      </c>
      <c r="AM16" s="218">
        <v>6</v>
      </c>
    </row>
    <row r="17" spans="1:39" ht="18" customHeight="1">
      <c r="A17" s="3"/>
      <c r="B17" s="170">
        <v>13</v>
      </c>
      <c r="C17" s="21" t="s">
        <v>44</v>
      </c>
      <c r="D17" s="37" t="s">
        <v>127</v>
      </c>
      <c r="E17" s="33">
        <f t="shared" si="0"/>
        <v>0</v>
      </c>
      <c r="F17" s="34"/>
      <c r="G17" s="33"/>
      <c r="H17" s="33"/>
      <c r="I17" s="33"/>
      <c r="J17" s="33" t="s">
        <v>140</v>
      </c>
      <c r="K17" s="33"/>
      <c r="L17" s="33"/>
      <c r="M17" s="178">
        <v>2.5</v>
      </c>
      <c r="N17" s="3"/>
      <c r="O17" s="238"/>
      <c r="P17" s="225"/>
      <c r="Q17" s="304"/>
      <c r="R17" s="231"/>
      <c r="S17" s="67" t="s">
        <v>111</v>
      </c>
      <c r="T17" s="305"/>
      <c r="U17" s="246"/>
      <c r="V17" s="228"/>
      <c r="W17" s="292"/>
      <c r="X17" s="17">
        <v>6.957</v>
      </c>
      <c r="Y17" s="219"/>
      <c r="Z17" s="96">
        <v>140</v>
      </c>
      <c r="AA17" s="15"/>
      <c r="AB17" s="15"/>
      <c r="AC17" s="14">
        <v>143</v>
      </c>
      <c r="AD17" s="68">
        <v>133.77</v>
      </c>
      <c r="AE17" s="294"/>
      <c r="AF17" s="218"/>
      <c r="AG17" s="15"/>
      <c r="AH17" s="14">
        <v>143</v>
      </c>
      <c r="AI17" s="68">
        <v>149.92</v>
      </c>
      <c r="AJ17" s="15"/>
      <c r="AK17" s="15"/>
      <c r="AL17" s="217"/>
      <c r="AM17" s="218"/>
    </row>
    <row r="18" spans="1:39" ht="18" customHeight="1" thickBot="1">
      <c r="A18" s="3"/>
      <c r="B18" s="171">
        <v>14</v>
      </c>
      <c r="C18" s="172"/>
      <c r="D18" s="167"/>
      <c r="E18" s="173">
        <f t="shared" si="0"/>
        <v>0</v>
      </c>
      <c r="F18" s="174">
        <f>E18</f>
        <v>0</v>
      </c>
      <c r="G18" s="173"/>
      <c r="H18" s="173"/>
      <c r="I18" s="173"/>
      <c r="J18" s="173"/>
      <c r="K18" s="173"/>
      <c r="L18" s="173"/>
      <c r="M18" s="175"/>
      <c r="N18" s="3"/>
      <c r="O18" s="238">
        <v>6</v>
      </c>
      <c r="P18" s="225">
        <v>6</v>
      </c>
      <c r="Q18" s="302">
        <f>AE18+AL18</f>
        <v>1435.23</v>
      </c>
      <c r="R18" s="231" t="s">
        <v>62</v>
      </c>
      <c r="S18" s="67" t="s">
        <v>68</v>
      </c>
      <c r="T18" s="305" t="s">
        <v>149</v>
      </c>
      <c r="U18" s="246" t="s">
        <v>147</v>
      </c>
      <c r="V18" s="228">
        <v>7</v>
      </c>
      <c r="W18" s="292">
        <v>5.5</v>
      </c>
      <c r="X18" s="17">
        <v>7.12</v>
      </c>
      <c r="Y18" s="219">
        <v>6</v>
      </c>
      <c r="Z18" s="15"/>
      <c r="AA18" s="15"/>
      <c r="AB18" s="14">
        <v>152</v>
      </c>
      <c r="AC18" s="14">
        <v>147</v>
      </c>
      <c r="AD18" s="15"/>
      <c r="AE18" s="293">
        <f>SUM(Z18:AD19)</f>
        <v>708.51</v>
      </c>
      <c r="AF18" s="218">
        <v>6</v>
      </c>
      <c r="AG18" s="15"/>
      <c r="AH18" s="15"/>
      <c r="AI18" s="14">
        <v>152</v>
      </c>
      <c r="AJ18" s="14">
        <v>147</v>
      </c>
      <c r="AK18" s="68">
        <v>138.72</v>
      </c>
      <c r="AL18" s="217">
        <f>SUM(AG18:AK19)</f>
        <v>726.72</v>
      </c>
      <c r="AM18" s="218">
        <v>5</v>
      </c>
    </row>
    <row r="19" spans="1:39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8"/>
      <c r="P19" s="225"/>
      <c r="Q19" s="304"/>
      <c r="R19" s="231"/>
      <c r="S19" s="67" t="s">
        <v>98</v>
      </c>
      <c r="T19" s="305"/>
      <c r="U19" s="246"/>
      <c r="V19" s="228"/>
      <c r="W19" s="292"/>
      <c r="X19" s="16"/>
      <c r="Y19" s="219"/>
      <c r="Z19" s="96">
        <v>137</v>
      </c>
      <c r="AA19" s="104">
        <v>143.51</v>
      </c>
      <c r="AB19" s="15"/>
      <c r="AC19" s="15"/>
      <c r="AD19" s="104">
        <v>129</v>
      </c>
      <c r="AE19" s="294"/>
      <c r="AF19" s="218"/>
      <c r="AG19" s="96">
        <v>144</v>
      </c>
      <c r="AH19" s="14">
        <v>145</v>
      </c>
      <c r="AI19" s="15"/>
      <c r="AJ19" s="15"/>
      <c r="AK19" s="57"/>
      <c r="AL19" s="217"/>
      <c r="AM19" s="218"/>
    </row>
    <row r="20" spans="1:39" ht="18" customHeight="1" thickBot="1">
      <c r="A20" s="3"/>
      <c r="B20" s="252" t="s">
        <v>86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3"/>
      <c r="N20" s="3"/>
      <c r="O20" s="238">
        <v>7</v>
      </c>
      <c r="P20" s="225">
        <v>4</v>
      </c>
      <c r="Q20" s="302">
        <f>AE20+AL20</f>
        <v>1416.52</v>
      </c>
      <c r="R20" s="231" t="s">
        <v>20</v>
      </c>
      <c r="S20" s="18" t="s">
        <v>66</v>
      </c>
      <c r="T20" s="305" t="s">
        <v>150</v>
      </c>
      <c r="U20" s="307" t="s">
        <v>88</v>
      </c>
      <c r="V20" s="228">
        <v>19</v>
      </c>
      <c r="W20" s="292">
        <v>4</v>
      </c>
      <c r="X20" s="17">
        <v>7.149</v>
      </c>
      <c r="Y20" s="219">
        <v>8</v>
      </c>
      <c r="Z20" s="15"/>
      <c r="AA20" s="15"/>
      <c r="AB20" s="14">
        <v>148</v>
      </c>
      <c r="AC20" s="68">
        <v>144.52</v>
      </c>
      <c r="AD20" s="14">
        <v>137</v>
      </c>
      <c r="AE20" s="293">
        <f>SUM(Z20:AD21)</f>
        <v>706.52</v>
      </c>
      <c r="AF20" s="218">
        <v>7</v>
      </c>
      <c r="AG20" s="15"/>
      <c r="AH20" s="15"/>
      <c r="AI20" s="14">
        <v>149</v>
      </c>
      <c r="AJ20" s="14">
        <v>145</v>
      </c>
      <c r="AK20" s="68">
        <v>139</v>
      </c>
      <c r="AL20" s="217">
        <f>SUM(AG20:AK21)</f>
        <v>710</v>
      </c>
      <c r="AM20" s="218">
        <v>9</v>
      </c>
    </row>
    <row r="21" spans="1:39" ht="18" customHeight="1">
      <c r="A21" s="3"/>
      <c r="B21" s="351" t="s">
        <v>1</v>
      </c>
      <c r="C21" s="352"/>
      <c r="D21" s="354" t="s">
        <v>7</v>
      </c>
      <c r="E21" s="349" t="s">
        <v>28</v>
      </c>
      <c r="F21" s="362" t="s">
        <v>29</v>
      </c>
      <c r="G21" s="349" t="s">
        <v>30</v>
      </c>
      <c r="H21" s="349"/>
      <c r="I21" s="349"/>
      <c r="J21" s="349"/>
      <c r="K21" s="349"/>
      <c r="L21" s="361"/>
      <c r="M21" s="3"/>
      <c r="N21" s="3"/>
      <c r="O21" s="238"/>
      <c r="P21" s="225"/>
      <c r="Q21" s="304"/>
      <c r="R21" s="231"/>
      <c r="S21" s="18" t="s">
        <v>67</v>
      </c>
      <c r="T21" s="305"/>
      <c r="U21" s="246"/>
      <c r="V21" s="228"/>
      <c r="W21" s="292"/>
      <c r="X21" s="16"/>
      <c r="Y21" s="219"/>
      <c r="Z21" s="96">
        <v>139</v>
      </c>
      <c r="AA21" s="14">
        <v>138</v>
      </c>
      <c r="AB21" s="15"/>
      <c r="AC21" s="15"/>
      <c r="AD21" s="57"/>
      <c r="AE21" s="294"/>
      <c r="AF21" s="218"/>
      <c r="AG21" s="96">
        <v>138</v>
      </c>
      <c r="AH21" s="14">
        <v>139</v>
      </c>
      <c r="AI21" s="15"/>
      <c r="AJ21" s="15"/>
      <c r="AK21" s="57"/>
      <c r="AL21" s="217"/>
      <c r="AM21" s="218"/>
    </row>
    <row r="22" spans="1:39" ht="18" customHeight="1">
      <c r="A22" s="3"/>
      <c r="B22" s="353"/>
      <c r="C22" s="253"/>
      <c r="D22" s="254"/>
      <c r="E22" s="255"/>
      <c r="F22" s="256"/>
      <c r="G22" s="139" t="s">
        <v>6</v>
      </c>
      <c r="H22" s="131" t="s">
        <v>62</v>
      </c>
      <c r="I22" s="137" t="s">
        <v>73</v>
      </c>
      <c r="J22" s="27" t="s">
        <v>31</v>
      </c>
      <c r="K22" s="28" t="s">
        <v>32</v>
      </c>
      <c r="L22" s="184" t="s">
        <v>20</v>
      </c>
      <c r="M22" s="3"/>
      <c r="N22" s="3"/>
      <c r="O22" s="238">
        <v>8</v>
      </c>
      <c r="P22" s="225">
        <v>3</v>
      </c>
      <c r="Q22" s="230">
        <f>AE22+AL22-30</f>
        <v>1391.3200000000002</v>
      </c>
      <c r="R22" s="231" t="s">
        <v>125</v>
      </c>
      <c r="S22" s="67" t="s">
        <v>128</v>
      </c>
      <c r="T22" s="246" t="s">
        <v>149</v>
      </c>
      <c r="U22" s="246" t="s">
        <v>146</v>
      </c>
      <c r="V22" s="228">
        <v>16</v>
      </c>
      <c r="W22" s="229">
        <v>7.5</v>
      </c>
      <c r="X22" s="16"/>
      <c r="Y22" s="295">
        <v>9</v>
      </c>
      <c r="Z22" s="96">
        <v>138</v>
      </c>
      <c r="AA22" s="15"/>
      <c r="AB22" s="15"/>
      <c r="AC22" s="14">
        <v>137</v>
      </c>
      <c r="AD22" s="15"/>
      <c r="AE22" s="357">
        <f>SUM(Z22:AD24)</f>
        <v>704.49</v>
      </c>
      <c r="AF22" s="219">
        <v>8</v>
      </c>
      <c r="AG22" s="16"/>
      <c r="AH22" s="15"/>
      <c r="AI22" s="15"/>
      <c r="AJ22" s="15"/>
      <c r="AK22" s="68">
        <v>129.83</v>
      </c>
      <c r="AL22" s="358">
        <f>SUM(AG22:AK24)</f>
        <v>716.83</v>
      </c>
      <c r="AM22" s="295">
        <v>8</v>
      </c>
    </row>
    <row r="23" spans="1:39" ht="18" customHeight="1">
      <c r="A23" s="3"/>
      <c r="B23" s="353"/>
      <c r="C23" s="253"/>
      <c r="D23" s="254"/>
      <c r="E23" s="255"/>
      <c r="F23" s="256"/>
      <c r="G23" s="30" t="s">
        <v>83</v>
      </c>
      <c r="H23" s="30" t="s">
        <v>82</v>
      </c>
      <c r="I23" s="30" t="s">
        <v>105</v>
      </c>
      <c r="J23" s="30" t="s">
        <v>106</v>
      </c>
      <c r="K23" s="30" t="s">
        <v>107</v>
      </c>
      <c r="L23" s="185" t="s">
        <v>108</v>
      </c>
      <c r="M23" s="3"/>
      <c r="N23" s="3"/>
      <c r="O23" s="238"/>
      <c r="P23" s="225"/>
      <c r="Q23" s="230"/>
      <c r="R23" s="231"/>
      <c r="S23" s="67" t="s">
        <v>129</v>
      </c>
      <c r="T23" s="246"/>
      <c r="U23" s="246"/>
      <c r="V23" s="228"/>
      <c r="W23" s="229"/>
      <c r="X23" s="16"/>
      <c r="Y23" s="232"/>
      <c r="Z23" s="16"/>
      <c r="AA23" s="14">
        <v>144</v>
      </c>
      <c r="AB23" s="15"/>
      <c r="AC23" s="15"/>
      <c r="AD23" s="68">
        <v>136.49</v>
      </c>
      <c r="AE23" s="357"/>
      <c r="AF23" s="219"/>
      <c r="AG23" s="16"/>
      <c r="AH23" s="14">
        <v>147</v>
      </c>
      <c r="AI23" s="14">
        <v>148</v>
      </c>
      <c r="AJ23" s="15"/>
      <c r="AK23" s="15"/>
      <c r="AL23" s="359"/>
      <c r="AM23" s="232"/>
    </row>
    <row r="24" spans="1:39" ht="18" customHeight="1">
      <c r="A24" s="3"/>
      <c r="B24" s="168">
        <v>1</v>
      </c>
      <c r="C24" s="20" t="s">
        <v>26</v>
      </c>
      <c r="D24" s="32" t="s">
        <v>33</v>
      </c>
      <c r="E24" s="33">
        <f>SUM(G24:L24)</f>
        <v>84</v>
      </c>
      <c r="F24" s="34"/>
      <c r="G24" s="122">
        <v>20</v>
      </c>
      <c r="H24" s="33">
        <v>4</v>
      </c>
      <c r="I24" s="122">
        <v>20</v>
      </c>
      <c r="J24" s="122">
        <v>20</v>
      </c>
      <c r="K24" s="122">
        <v>20</v>
      </c>
      <c r="L24" s="186"/>
      <c r="M24" s="3"/>
      <c r="N24" s="3"/>
      <c r="O24" s="238"/>
      <c r="P24" s="225"/>
      <c r="Q24" s="230"/>
      <c r="R24" s="231"/>
      <c r="S24" s="67" t="s">
        <v>132</v>
      </c>
      <c r="T24" s="246"/>
      <c r="U24" s="246"/>
      <c r="V24" s="228"/>
      <c r="W24" s="229"/>
      <c r="X24" s="17">
        <v>7.299</v>
      </c>
      <c r="Y24" s="296"/>
      <c r="Z24" s="16"/>
      <c r="AA24" s="15"/>
      <c r="AB24" s="14">
        <v>149</v>
      </c>
      <c r="AC24" s="15"/>
      <c r="AD24" s="15"/>
      <c r="AE24" s="357"/>
      <c r="AF24" s="219"/>
      <c r="AG24" s="13">
        <v>147</v>
      </c>
      <c r="AH24" s="15"/>
      <c r="AI24" s="15"/>
      <c r="AJ24" s="14">
        <v>145</v>
      </c>
      <c r="AK24" s="15"/>
      <c r="AL24" s="360"/>
      <c r="AM24" s="296"/>
    </row>
    <row r="25" spans="1:39" ht="18" customHeight="1">
      <c r="A25" s="3"/>
      <c r="B25" s="168">
        <v>1</v>
      </c>
      <c r="C25" s="20" t="s">
        <v>26</v>
      </c>
      <c r="D25" s="32" t="s">
        <v>80</v>
      </c>
      <c r="E25" s="33">
        <f>SUM(G25:L25)</f>
        <v>84</v>
      </c>
      <c r="F25" s="34"/>
      <c r="G25" s="122">
        <v>20</v>
      </c>
      <c r="H25" s="33">
        <v>4</v>
      </c>
      <c r="I25" s="122">
        <v>20</v>
      </c>
      <c r="J25" s="122">
        <v>20</v>
      </c>
      <c r="K25" s="122">
        <v>20</v>
      </c>
      <c r="L25" s="186"/>
      <c r="M25" s="3"/>
      <c r="N25" s="3"/>
      <c r="O25" s="238">
        <v>9</v>
      </c>
      <c r="P25" s="225">
        <v>2</v>
      </c>
      <c r="Q25" s="302">
        <f>AE25+AL25-30</f>
        <v>1388.1599999999999</v>
      </c>
      <c r="R25" s="231" t="s">
        <v>120</v>
      </c>
      <c r="S25" s="181" t="s">
        <v>121</v>
      </c>
      <c r="T25" s="305" t="s">
        <v>35</v>
      </c>
      <c r="U25" s="307" t="s">
        <v>88</v>
      </c>
      <c r="V25" s="228">
        <v>30</v>
      </c>
      <c r="W25" s="292">
        <v>6</v>
      </c>
      <c r="X25" s="16"/>
      <c r="Y25" s="219">
        <v>7</v>
      </c>
      <c r="Z25" s="16"/>
      <c r="AA25" s="14">
        <v>143</v>
      </c>
      <c r="AB25" s="14">
        <v>149</v>
      </c>
      <c r="AC25" s="15"/>
      <c r="AD25" s="15"/>
      <c r="AE25" s="217">
        <f>SUM(Z25:AD26)</f>
        <v>700.64</v>
      </c>
      <c r="AF25" s="218">
        <v>9</v>
      </c>
      <c r="AG25" s="13">
        <v>141</v>
      </c>
      <c r="AH25" s="15"/>
      <c r="AI25" s="15"/>
      <c r="AJ25" s="14">
        <v>146</v>
      </c>
      <c r="AK25" s="68">
        <v>139.52</v>
      </c>
      <c r="AL25" s="293">
        <f>SUM(AG25:AK26)</f>
        <v>717.52</v>
      </c>
      <c r="AM25" s="218">
        <v>7</v>
      </c>
    </row>
    <row r="26" spans="1:39" ht="18" customHeight="1" thickBot="1">
      <c r="A26" s="3"/>
      <c r="B26" s="168">
        <v>2</v>
      </c>
      <c r="C26" s="20" t="s">
        <v>26</v>
      </c>
      <c r="D26" s="32" t="s">
        <v>37</v>
      </c>
      <c r="E26" s="33">
        <f aca="true" t="shared" si="1" ref="E26:E55">SUM(G26:L26)</f>
        <v>61</v>
      </c>
      <c r="F26" s="34"/>
      <c r="G26" s="35">
        <v>13</v>
      </c>
      <c r="H26" s="123">
        <v>16</v>
      </c>
      <c r="I26" s="123">
        <v>16</v>
      </c>
      <c r="J26" s="123">
        <v>16</v>
      </c>
      <c r="K26" s="33"/>
      <c r="L26" s="186"/>
      <c r="M26" s="3"/>
      <c r="N26" s="3"/>
      <c r="O26" s="239"/>
      <c r="P26" s="245"/>
      <c r="Q26" s="316"/>
      <c r="R26" s="241"/>
      <c r="S26" s="135" t="s">
        <v>122</v>
      </c>
      <c r="T26" s="312"/>
      <c r="U26" s="246"/>
      <c r="V26" s="257"/>
      <c r="W26" s="314"/>
      <c r="X26" s="117">
        <v>7.137</v>
      </c>
      <c r="Y26" s="324"/>
      <c r="Z26" s="72">
        <v>138</v>
      </c>
      <c r="AA26" s="108"/>
      <c r="AB26" s="108"/>
      <c r="AC26" s="72">
        <v>139</v>
      </c>
      <c r="AD26" s="72">
        <v>131.64</v>
      </c>
      <c r="AE26" s="235"/>
      <c r="AF26" s="234"/>
      <c r="AG26" s="108"/>
      <c r="AH26" s="72">
        <v>144</v>
      </c>
      <c r="AI26" s="72">
        <v>147</v>
      </c>
      <c r="AJ26" s="108"/>
      <c r="AK26" s="108"/>
      <c r="AL26" s="356"/>
      <c r="AM26" s="234"/>
    </row>
    <row r="27" spans="1:39" ht="18" customHeight="1">
      <c r="A27" s="3"/>
      <c r="B27" s="168">
        <v>2</v>
      </c>
      <c r="C27" s="20" t="s">
        <v>26</v>
      </c>
      <c r="D27" s="32" t="s">
        <v>38</v>
      </c>
      <c r="E27" s="33">
        <f t="shared" si="1"/>
        <v>61</v>
      </c>
      <c r="F27" s="34"/>
      <c r="G27" s="35">
        <v>13</v>
      </c>
      <c r="H27" s="123">
        <v>16</v>
      </c>
      <c r="I27" s="123">
        <v>16</v>
      </c>
      <c r="J27" s="123">
        <v>16</v>
      </c>
      <c r="K27" s="33"/>
      <c r="L27" s="18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>
      <c r="A28" s="3"/>
      <c r="B28" s="168">
        <v>3</v>
      </c>
      <c r="C28" s="24" t="s">
        <v>43</v>
      </c>
      <c r="D28" s="32" t="s">
        <v>17</v>
      </c>
      <c r="E28" s="33">
        <f t="shared" si="1"/>
        <v>50</v>
      </c>
      <c r="F28" s="34"/>
      <c r="G28" s="33">
        <v>8</v>
      </c>
      <c r="H28" s="33">
        <v>6</v>
      </c>
      <c r="I28" s="35">
        <v>13</v>
      </c>
      <c r="J28" s="33">
        <v>10</v>
      </c>
      <c r="K28" s="35">
        <v>13</v>
      </c>
      <c r="L28" s="18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"/>
      <c r="AA28" s="73"/>
      <c r="AB28" s="73"/>
      <c r="AC28" s="73"/>
      <c r="AD28" s="73"/>
      <c r="AE28" s="73"/>
      <c r="AF28" s="74"/>
      <c r="AG28" s="74"/>
      <c r="AH28" s="74"/>
      <c r="AI28" s="74"/>
      <c r="AJ28" s="74"/>
      <c r="AK28" s="74"/>
      <c r="AL28" s="2"/>
      <c r="AM28" s="2"/>
    </row>
    <row r="29" spans="1:39" ht="18" customHeight="1">
      <c r="A29" s="3"/>
      <c r="B29" s="168">
        <v>4</v>
      </c>
      <c r="C29" s="21" t="s">
        <v>44</v>
      </c>
      <c r="D29" s="32" t="s">
        <v>3</v>
      </c>
      <c r="E29" s="33">
        <f aca="true" t="shared" si="2" ref="E29:E35">SUM(G29:L29)</f>
        <v>47</v>
      </c>
      <c r="F29" s="34"/>
      <c r="G29" s="123">
        <v>16</v>
      </c>
      <c r="H29" s="35">
        <v>13</v>
      </c>
      <c r="I29" s="33">
        <v>4</v>
      </c>
      <c r="J29" s="33">
        <v>4</v>
      </c>
      <c r="K29" s="33">
        <v>10</v>
      </c>
      <c r="L29" s="186"/>
      <c r="M29" s="3"/>
      <c r="N29" s="3"/>
      <c r="O29" s="3"/>
      <c r="P29" s="3"/>
      <c r="Q29" s="75" t="s">
        <v>12</v>
      </c>
      <c r="R29" s="59"/>
      <c r="S29" s="59"/>
      <c r="T29" s="3"/>
      <c r="U29" s="85" t="s">
        <v>22</v>
      </c>
      <c r="V29" s="76"/>
      <c r="W29" s="76"/>
      <c r="X29" s="76"/>
      <c r="Y29" s="3"/>
      <c r="Z29" s="2"/>
      <c r="AA29" s="73"/>
      <c r="AB29" s="73"/>
      <c r="AC29" s="73"/>
      <c r="AD29" s="73"/>
      <c r="AE29" s="73"/>
      <c r="AF29" s="77"/>
      <c r="AG29" s="77"/>
      <c r="AH29" s="77"/>
      <c r="AI29" s="77"/>
      <c r="AJ29" s="77"/>
      <c r="AK29" s="77"/>
      <c r="AL29" s="2"/>
      <c r="AM29" s="2"/>
    </row>
    <row r="30" spans="1:39" ht="18" customHeight="1">
      <c r="A30" s="3"/>
      <c r="B30" s="168">
        <v>4</v>
      </c>
      <c r="C30" s="21" t="s">
        <v>44</v>
      </c>
      <c r="D30" s="32" t="s">
        <v>41</v>
      </c>
      <c r="E30" s="33">
        <f t="shared" si="2"/>
        <v>47</v>
      </c>
      <c r="F30" s="34"/>
      <c r="G30" s="123">
        <v>16</v>
      </c>
      <c r="H30" s="35">
        <v>13</v>
      </c>
      <c r="I30" s="33">
        <v>4</v>
      </c>
      <c r="J30" s="33">
        <v>4</v>
      </c>
      <c r="K30" s="33">
        <v>10</v>
      </c>
      <c r="L30" s="186"/>
      <c r="M30" s="3"/>
      <c r="N30" s="3"/>
      <c r="O30" s="3"/>
      <c r="P30" s="3"/>
      <c r="Q30" s="78" t="s">
        <v>19</v>
      </c>
      <c r="R30" s="60"/>
      <c r="S30" s="60"/>
      <c r="T30" s="3"/>
      <c r="U30" s="85" t="s">
        <v>14</v>
      </c>
      <c r="V30" s="76"/>
      <c r="W30" s="76"/>
      <c r="X30" s="76"/>
      <c r="Y30" s="3"/>
      <c r="Z30" s="2"/>
      <c r="AA30" s="73"/>
      <c r="AB30" s="73"/>
      <c r="AC30" s="73"/>
      <c r="AD30" s="73"/>
      <c r="AE30" s="73"/>
      <c r="AF30" s="77"/>
      <c r="AG30" s="77"/>
      <c r="AH30" s="77"/>
      <c r="AI30" s="77"/>
      <c r="AJ30" s="77"/>
      <c r="AK30" s="77"/>
      <c r="AL30" s="2"/>
      <c r="AM30" s="2"/>
    </row>
    <row r="31" spans="1:39" ht="18" customHeight="1">
      <c r="A31" s="3"/>
      <c r="B31" s="168">
        <v>5</v>
      </c>
      <c r="C31" s="24" t="s">
        <v>43</v>
      </c>
      <c r="D31" s="32" t="s">
        <v>2</v>
      </c>
      <c r="E31" s="33">
        <f t="shared" si="2"/>
        <v>39</v>
      </c>
      <c r="F31" s="34"/>
      <c r="G31" s="33"/>
      <c r="H31" s="33">
        <v>8</v>
      </c>
      <c r="I31" s="33">
        <v>10</v>
      </c>
      <c r="J31" s="35">
        <v>13</v>
      </c>
      <c r="K31" s="33">
        <v>8</v>
      </c>
      <c r="L31" s="186"/>
      <c r="M31" s="3"/>
      <c r="N31" s="3"/>
      <c r="O31" s="3"/>
      <c r="P31" s="3"/>
      <c r="Q31" s="78" t="s">
        <v>142</v>
      </c>
      <c r="R31" s="60"/>
      <c r="S31" s="60"/>
      <c r="T31" s="3"/>
      <c r="U31" s="85" t="s">
        <v>51</v>
      </c>
      <c r="V31" s="76"/>
      <c r="W31" s="76"/>
      <c r="X31" s="76"/>
      <c r="Y31" s="3"/>
      <c r="Z31" s="2"/>
      <c r="AA31" s="73"/>
      <c r="AB31" s="73"/>
      <c r="AC31" s="73"/>
      <c r="AD31" s="73"/>
      <c r="AE31" s="73"/>
      <c r="AF31" s="77"/>
      <c r="AG31" s="77"/>
      <c r="AH31" s="77"/>
      <c r="AI31" s="77"/>
      <c r="AJ31" s="77"/>
      <c r="AK31" s="77"/>
      <c r="AL31" s="2"/>
      <c r="AM31" s="2"/>
    </row>
    <row r="32" spans="1:40" ht="18" customHeight="1">
      <c r="A32" s="3"/>
      <c r="B32" s="168">
        <v>5</v>
      </c>
      <c r="C32" s="24" t="s">
        <v>43</v>
      </c>
      <c r="D32" s="32" t="s">
        <v>111</v>
      </c>
      <c r="E32" s="33">
        <f t="shared" si="2"/>
        <v>39</v>
      </c>
      <c r="F32" s="34"/>
      <c r="G32" s="33"/>
      <c r="H32" s="33">
        <v>8</v>
      </c>
      <c r="I32" s="33">
        <v>10</v>
      </c>
      <c r="J32" s="35">
        <v>13</v>
      </c>
      <c r="K32" s="33">
        <v>8</v>
      </c>
      <c r="L32" s="186"/>
      <c r="M32" s="3"/>
      <c r="N32" s="3"/>
      <c r="O32" s="3"/>
      <c r="P32" s="3"/>
      <c r="Q32" s="78" t="s">
        <v>80</v>
      </c>
      <c r="R32" s="60"/>
      <c r="S32" s="60"/>
      <c r="T32" s="3"/>
      <c r="U32" s="85" t="s">
        <v>48</v>
      </c>
      <c r="V32" s="76"/>
      <c r="W32" s="76"/>
      <c r="X32" s="76"/>
      <c r="Y32" s="3"/>
      <c r="Z32" s="2"/>
      <c r="AA32" s="73"/>
      <c r="AB32" s="73"/>
      <c r="AC32" s="73"/>
      <c r="AD32" s="73"/>
      <c r="AE32" s="73"/>
      <c r="AF32" s="77"/>
      <c r="AG32" s="77"/>
      <c r="AH32" s="77"/>
      <c r="AI32" s="77"/>
      <c r="AJ32" s="77"/>
      <c r="AK32" s="77"/>
      <c r="AL32" s="2"/>
      <c r="AM32" s="2"/>
      <c r="AN32" s="125"/>
    </row>
    <row r="33" spans="1:40" ht="18" customHeight="1">
      <c r="A33" s="3"/>
      <c r="B33" s="168">
        <v>6</v>
      </c>
      <c r="C33" s="21" t="s">
        <v>46</v>
      </c>
      <c r="D33" s="32" t="s">
        <v>68</v>
      </c>
      <c r="E33" s="33">
        <f t="shared" si="2"/>
        <v>38</v>
      </c>
      <c r="F33" s="34"/>
      <c r="G33" s="33"/>
      <c r="H33" s="122">
        <v>20</v>
      </c>
      <c r="I33" s="33">
        <v>6</v>
      </c>
      <c r="J33" s="33">
        <v>6</v>
      </c>
      <c r="K33" s="33">
        <v>6</v>
      </c>
      <c r="L33" s="18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73"/>
      <c r="AB33" s="73"/>
      <c r="AC33" s="73"/>
      <c r="AD33" s="73"/>
      <c r="AE33" s="73"/>
      <c r="AF33" s="77"/>
      <c r="AG33" s="77"/>
      <c r="AH33" s="77"/>
      <c r="AI33" s="77"/>
      <c r="AJ33" s="77"/>
      <c r="AK33" s="77"/>
      <c r="AL33" s="2"/>
      <c r="AM33" s="39"/>
      <c r="AN33" s="77"/>
    </row>
    <row r="34" spans="1:40" ht="18" customHeight="1">
      <c r="A34" s="3"/>
      <c r="B34" s="168">
        <v>7</v>
      </c>
      <c r="C34" s="20" t="s">
        <v>26</v>
      </c>
      <c r="D34" s="32" t="s">
        <v>55</v>
      </c>
      <c r="E34" s="33">
        <f t="shared" si="2"/>
        <v>37</v>
      </c>
      <c r="F34" s="34"/>
      <c r="G34" s="33">
        <v>8</v>
      </c>
      <c r="H34" s="33">
        <v>6</v>
      </c>
      <c r="I34" s="33"/>
      <c r="J34" s="33">
        <v>10</v>
      </c>
      <c r="K34" s="35">
        <v>13</v>
      </c>
      <c r="L34" s="186"/>
      <c r="M34" s="3"/>
      <c r="N34" s="3"/>
      <c r="O34" s="40"/>
      <c r="P34" s="40"/>
      <c r="Q34" s="40"/>
      <c r="R34" s="53"/>
      <c r="S34" s="53"/>
      <c r="T34" s="53"/>
      <c r="U34" s="48"/>
      <c r="V34" s="49"/>
      <c r="W34" s="50"/>
      <c r="X34" s="48"/>
      <c r="Y34" s="48"/>
      <c r="Z34" s="51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39"/>
      <c r="AM34" s="39"/>
      <c r="AN34" s="77"/>
    </row>
    <row r="35" spans="1:40" ht="18" customHeight="1">
      <c r="A35" s="3"/>
      <c r="B35" s="168">
        <v>8</v>
      </c>
      <c r="C35" s="21" t="s">
        <v>27</v>
      </c>
      <c r="D35" s="32" t="s">
        <v>69</v>
      </c>
      <c r="E35" s="33">
        <f t="shared" si="2"/>
        <v>32</v>
      </c>
      <c r="F35" s="34"/>
      <c r="G35" s="33"/>
      <c r="H35" s="122">
        <v>20</v>
      </c>
      <c r="I35" s="33">
        <v>6</v>
      </c>
      <c r="J35" s="33">
        <v>6</v>
      </c>
      <c r="K35" s="33"/>
      <c r="L35" s="186"/>
      <c r="M35" s="3"/>
      <c r="N35" s="3"/>
      <c r="O35" s="40"/>
      <c r="P35" s="40"/>
      <c r="Q35" s="40"/>
      <c r="R35" s="53"/>
      <c r="S35" s="53"/>
      <c r="T35" s="53"/>
      <c r="U35" s="48"/>
      <c r="V35" s="49"/>
      <c r="W35" s="50"/>
      <c r="X35" s="48"/>
      <c r="Y35" s="48"/>
      <c r="Z35" s="51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77"/>
    </row>
    <row r="36" spans="1:40" ht="18" customHeight="1">
      <c r="A36" s="3"/>
      <c r="B36" s="168">
        <v>9</v>
      </c>
      <c r="C36" s="21" t="s">
        <v>44</v>
      </c>
      <c r="D36" s="32" t="s">
        <v>98</v>
      </c>
      <c r="E36" s="33">
        <f t="shared" si="1"/>
        <v>26</v>
      </c>
      <c r="F36" s="34"/>
      <c r="G36" s="33"/>
      <c r="H36" s="122">
        <v>20</v>
      </c>
      <c r="I36" s="33"/>
      <c r="J36" s="33"/>
      <c r="K36" s="33">
        <v>6</v>
      </c>
      <c r="L36" s="186"/>
      <c r="M36" s="3"/>
      <c r="N36" s="3"/>
      <c r="O36" s="40"/>
      <c r="P36" s="40"/>
      <c r="Q36" s="40"/>
      <c r="R36" s="53"/>
      <c r="S36" s="40"/>
      <c r="T36" s="53"/>
      <c r="U36" s="48"/>
      <c r="V36" s="49"/>
      <c r="W36" s="50"/>
      <c r="X36" s="100"/>
      <c r="Y36" s="48"/>
      <c r="Z36" s="81"/>
      <c r="AA36" s="81"/>
      <c r="AB36" s="126"/>
      <c r="AC36" s="81"/>
      <c r="AD36" s="82"/>
      <c r="AE36" s="310"/>
      <c r="AF36" s="311"/>
      <c r="AG36" s="81"/>
      <c r="AH36" s="81"/>
      <c r="AI36" s="81"/>
      <c r="AJ36" s="81"/>
      <c r="AK36" s="81"/>
      <c r="AL36" s="310"/>
      <c r="AM36" s="311"/>
      <c r="AN36" s="77"/>
    </row>
    <row r="37" spans="1:40" ht="18" customHeight="1">
      <c r="A37" s="3"/>
      <c r="B37" s="168">
        <v>10</v>
      </c>
      <c r="C37" s="21" t="s">
        <v>46</v>
      </c>
      <c r="D37" s="32" t="s">
        <v>66</v>
      </c>
      <c r="E37" s="33">
        <f t="shared" si="1"/>
        <v>24</v>
      </c>
      <c r="F37" s="34"/>
      <c r="G37" s="33">
        <v>10</v>
      </c>
      <c r="H37" s="33">
        <v>10</v>
      </c>
      <c r="I37" s="33"/>
      <c r="J37" s="33"/>
      <c r="K37" s="33">
        <v>4</v>
      </c>
      <c r="L37" s="186"/>
      <c r="M37" s="3"/>
      <c r="N37" s="3"/>
      <c r="O37" s="40"/>
      <c r="P37" s="40"/>
      <c r="Q37" s="40"/>
      <c r="R37" s="53"/>
      <c r="S37" s="89"/>
      <c r="T37" s="53"/>
      <c r="U37" s="48"/>
      <c r="V37" s="49"/>
      <c r="W37" s="50"/>
      <c r="X37" s="81"/>
      <c r="Y37" s="48"/>
      <c r="Z37" s="81"/>
      <c r="AA37" s="81"/>
      <c r="AB37" s="81"/>
      <c r="AC37" s="81"/>
      <c r="AD37" s="81"/>
      <c r="AE37" s="310"/>
      <c r="AF37" s="311"/>
      <c r="AG37" s="81"/>
      <c r="AH37" s="82"/>
      <c r="AI37" s="126"/>
      <c r="AJ37" s="81"/>
      <c r="AK37" s="81"/>
      <c r="AL37" s="310"/>
      <c r="AM37" s="311"/>
      <c r="AN37" s="77"/>
    </row>
    <row r="38" spans="1:40" ht="18" customHeight="1">
      <c r="A38" s="3"/>
      <c r="B38" s="168">
        <v>11</v>
      </c>
      <c r="C38" s="21" t="s">
        <v>27</v>
      </c>
      <c r="D38" s="32" t="s">
        <v>47</v>
      </c>
      <c r="E38" s="33">
        <f t="shared" si="1"/>
        <v>20</v>
      </c>
      <c r="F38" s="34"/>
      <c r="G38" s="33">
        <v>10</v>
      </c>
      <c r="H38" s="33">
        <v>10</v>
      </c>
      <c r="I38" s="33"/>
      <c r="J38" s="33"/>
      <c r="K38" s="33"/>
      <c r="L38" s="187"/>
      <c r="M38" s="3"/>
      <c r="N38" s="3"/>
      <c r="O38" s="40"/>
      <c r="P38" s="40"/>
      <c r="Q38" s="40"/>
      <c r="R38" s="53"/>
      <c r="S38" s="40"/>
      <c r="T38" s="53"/>
      <c r="U38" s="48"/>
      <c r="V38" s="49"/>
      <c r="W38" s="50"/>
      <c r="X38" s="100"/>
      <c r="Y38" s="48"/>
      <c r="Z38" s="81"/>
      <c r="AA38" s="81"/>
      <c r="AB38" s="81"/>
      <c r="AC38" s="81"/>
      <c r="AD38" s="82"/>
      <c r="AE38" s="310"/>
      <c r="AF38" s="311"/>
      <c r="AG38" s="81"/>
      <c r="AH38" s="81"/>
      <c r="AI38" s="81"/>
      <c r="AJ38" s="81"/>
      <c r="AK38" s="81"/>
      <c r="AL38" s="310"/>
      <c r="AM38" s="311"/>
      <c r="AN38" s="77"/>
    </row>
    <row r="39" spans="1:40" ht="18" customHeight="1">
      <c r="A39" s="3"/>
      <c r="B39" s="168">
        <v>12</v>
      </c>
      <c r="C39" s="21" t="s">
        <v>27</v>
      </c>
      <c r="D39" s="32" t="s">
        <v>81</v>
      </c>
      <c r="E39" s="33">
        <f t="shared" si="1"/>
        <v>16</v>
      </c>
      <c r="F39" s="34"/>
      <c r="G39" s="123">
        <v>16</v>
      </c>
      <c r="H39" s="33"/>
      <c r="I39" s="33"/>
      <c r="J39" s="33"/>
      <c r="K39" s="33"/>
      <c r="L39" s="187"/>
      <c r="M39" s="3"/>
      <c r="N39" s="3"/>
      <c r="O39" s="40"/>
      <c r="P39" s="40"/>
      <c r="Q39" s="40"/>
      <c r="R39" s="53"/>
      <c r="S39" s="55"/>
      <c r="T39" s="53"/>
      <c r="U39" s="54"/>
      <c r="V39" s="53"/>
      <c r="W39" s="53"/>
      <c r="X39" s="53"/>
      <c r="Y39" s="53"/>
      <c r="Z39" s="53"/>
      <c r="AA39" s="53"/>
      <c r="AB39" s="182"/>
      <c r="AC39" s="81"/>
      <c r="AD39" s="81"/>
      <c r="AE39" s="310"/>
      <c r="AF39" s="311"/>
      <c r="AG39" s="81"/>
      <c r="AH39" s="81"/>
      <c r="AI39" s="81"/>
      <c r="AJ39" s="82"/>
      <c r="AK39" s="81"/>
      <c r="AL39" s="310"/>
      <c r="AM39" s="311"/>
      <c r="AN39" s="77"/>
    </row>
    <row r="40" spans="1:40" ht="18" customHeight="1">
      <c r="A40" s="3"/>
      <c r="B40" s="168">
        <v>12</v>
      </c>
      <c r="C40" s="25" t="s">
        <v>25</v>
      </c>
      <c r="D40" s="32" t="s">
        <v>144</v>
      </c>
      <c r="E40" s="33">
        <f t="shared" si="1"/>
        <v>16</v>
      </c>
      <c r="F40" s="34"/>
      <c r="G40" s="129"/>
      <c r="H40" s="33"/>
      <c r="I40" s="33"/>
      <c r="J40" s="33"/>
      <c r="K40" s="123">
        <v>16</v>
      </c>
      <c r="L40" s="187"/>
      <c r="M40" s="3"/>
      <c r="N40" s="3"/>
      <c r="O40" s="40"/>
      <c r="P40" s="40"/>
      <c r="Q40" s="40"/>
      <c r="R40" s="53"/>
      <c r="S40" s="55"/>
      <c r="T40" s="53"/>
      <c r="U40" s="54"/>
      <c r="V40" s="53"/>
      <c r="W40" s="53"/>
      <c r="X40" s="53"/>
      <c r="Y40" s="53"/>
      <c r="Z40" s="53"/>
      <c r="AA40" s="53"/>
      <c r="AB40" s="182"/>
      <c r="AC40" s="81"/>
      <c r="AD40" s="81"/>
      <c r="AE40" s="179"/>
      <c r="AF40" s="100"/>
      <c r="AG40" s="81"/>
      <c r="AH40" s="81"/>
      <c r="AI40" s="81"/>
      <c r="AJ40" s="82"/>
      <c r="AK40" s="81"/>
      <c r="AL40" s="179"/>
      <c r="AM40" s="100"/>
      <c r="AN40" s="77"/>
    </row>
    <row r="41" spans="1:40" ht="18" customHeight="1">
      <c r="A41" s="3"/>
      <c r="B41" s="168">
        <v>12</v>
      </c>
      <c r="C41" s="25" t="s">
        <v>25</v>
      </c>
      <c r="D41" s="32" t="s">
        <v>145</v>
      </c>
      <c r="E41" s="33">
        <f t="shared" si="1"/>
        <v>16</v>
      </c>
      <c r="F41" s="34"/>
      <c r="G41" s="129"/>
      <c r="H41" s="33"/>
      <c r="I41" s="33"/>
      <c r="J41" s="33"/>
      <c r="K41" s="123">
        <v>16</v>
      </c>
      <c r="L41" s="187"/>
      <c r="M41" s="3"/>
      <c r="N41" s="3"/>
      <c r="O41" s="40"/>
      <c r="P41" s="40"/>
      <c r="Q41" s="40"/>
      <c r="R41" s="53"/>
      <c r="S41" s="55"/>
      <c r="T41" s="53"/>
      <c r="U41" s="54"/>
      <c r="V41" s="53"/>
      <c r="W41" s="53"/>
      <c r="X41" s="53"/>
      <c r="Y41" s="53"/>
      <c r="Z41" s="53"/>
      <c r="AA41" s="53"/>
      <c r="AB41" s="182"/>
      <c r="AC41" s="81"/>
      <c r="AD41" s="81"/>
      <c r="AE41" s="179"/>
      <c r="AF41" s="100"/>
      <c r="AG41" s="81"/>
      <c r="AH41" s="81"/>
      <c r="AI41" s="81"/>
      <c r="AJ41" s="82"/>
      <c r="AK41" s="81"/>
      <c r="AL41" s="179"/>
      <c r="AM41" s="100"/>
      <c r="AN41" s="77"/>
    </row>
    <row r="42" spans="1:40" ht="18" customHeight="1">
      <c r="A42" s="3"/>
      <c r="B42" s="168">
        <v>13</v>
      </c>
      <c r="C42" s="21" t="s">
        <v>27</v>
      </c>
      <c r="D42" s="32" t="s">
        <v>118</v>
      </c>
      <c r="E42" s="33">
        <f t="shared" si="1"/>
        <v>13</v>
      </c>
      <c r="F42" s="34"/>
      <c r="G42" s="33"/>
      <c r="H42" s="33"/>
      <c r="I42" s="35">
        <v>13</v>
      </c>
      <c r="J42" s="33"/>
      <c r="K42" s="33"/>
      <c r="L42" s="186"/>
      <c r="M42" s="3"/>
      <c r="N42" s="3"/>
      <c r="O42" s="40"/>
      <c r="P42" s="40"/>
      <c r="Q42" s="40"/>
      <c r="R42" s="53"/>
      <c r="S42" s="55"/>
      <c r="T42" s="53"/>
      <c r="U42" s="54"/>
      <c r="V42" s="53"/>
      <c r="W42" s="53"/>
      <c r="X42" s="53"/>
      <c r="Y42" s="53"/>
      <c r="Z42" s="53"/>
      <c r="AA42" s="53"/>
      <c r="AB42" s="182"/>
      <c r="AC42" s="81"/>
      <c r="AD42" s="81"/>
      <c r="AE42" s="310"/>
      <c r="AF42" s="311"/>
      <c r="AG42" s="81"/>
      <c r="AH42" s="81"/>
      <c r="AI42" s="81"/>
      <c r="AJ42" s="81"/>
      <c r="AK42" s="81"/>
      <c r="AL42" s="310"/>
      <c r="AM42" s="311"/>
      <c r="AN42" s="77"/>
    </row>
    <row r="43" spans="1:40" ht="18" customHeight="1">
      <c r="A43" s="3"/>
      <c r="B43" s="168">
        <v>14</v>
      </c>
      <c r="C43" s="21" t="s">
        <v>110</v>
      </c>
      <c r="D43" s="32" t="s">
        <v>109</v>
      </c>
      <c r="E43" s="33">
        <f t="shared" si="1"/>
        <v>10</v>
      </c>
      <c r="F43" s="34"/>
      <c r="G43" s="33"/>
      <c r="H43" s="33">
        <v>10</v>
      </c>
      <c r="I43" s="33"/>
      <c r="J43" s="33"/>
      <c r="K43" s="33"/>
      <c r="L43" s="186"/>
      <c r="M43" s="3"/>
      <c r="N43" s="3"/>
      <c r="O43" s="40"/>
      <c r="P43" s="40"/>
      <c r="Q43" s="40"/>
      <c r="R43" s="45"/>
      <c r="S43" s="44"/>
      <c r="T43" s="53"/>
      <c r="U43" s="54"/>
      <c r="V43" s="53"/>
      <c r="W43" s="183"/>
      <c r="X43" s="53"/>
      <c r="Y43" s="53"/>
      <c r="Z43" s="53"/>
      <c r="AA43" s="53"/>
      <c r="AB43" s="182"/>
      <c r="AC43" s="81"/>
      <c r="AD43" s="81"/>
      <c r="AE43" s="310"/>
      <c r="AF43" s="311"/>
      <c r="AG43" s="81"/>
      <c r="AH43" s="81"/>
      <c r="AI43" s="81"/>
      <c r="AJ43" s="81"/>
      <c r="AK43" s="82"/>
      <c r="AL43" s="310"/>
      <c r="AM43" s="311"/>
      <c r="AN43" s="77"/>
    </row>
    <row r="44" spans="1:40" ht="18" customHeight="1">
      <c r="A44" s="3"/>
      <c r="B44" s="168">
        <v>14</v>
      </c>
      <c r="C44" s="21" t="s">
        <v>46</v>
      </c>
      <c r="D44" s="32" t="s">
        <v>121</v>
      </c>
      <c r="E44" s="33">
        <f t="shared" si="1"/>
        <v>10</v>
      </c>
      <c r="F44" s="34"/>
      <c r="G44" s="33"/>
      <c r="H44" s="33"/>
      <c r="I44" s="33">
        <v>8</v>
      </c>
      <c r="J44" s="33" t="s">
        <v>140</v>
      </c>
      <c r="K44" s="33">
        <v>2</v>
      </c>
      <c r="L44" s="186"/>
      <c r="M44" s="3"/>
      <c r="N44" s="3"/>
      <c r="O44" s="40"/>
      <c r="P44" s="40"/>
      <c r="Q44" s="40"/>
      <c r="R44" s="45"/>
      <c r="S44" s="44"/>
      <c r="T44" s="53"/>
      <c r="U44" s="54"/>
      <c r="V44" s="53"/>
      <c r="W44" s="183"/>
      <c r="X44" s="53"/>
      <c r="Y44" s="53"/>
      <c r="Z44" s="53"/>
      <c r="AA44" s="53"/>
      <c r="AB44" s="182"/>
      <c r="AC44" s="82"/>
      <c r="AD44" s="82"/>
      <c r="AE44" s="310"/>
      <c r="AF44" s="320"/>
      <c r="AG44" s="81"/>
      <c r="AH44" s="81"/>
      <c r="AI44" s="81"/>
      <c r="AJ44" s="81"/>
      <c r="AK44" s="81"/>
      <c r="AL44" s="310"/>
      <c r="AM44" s="320"/>
      <c r="AN44" s="77"/>
    </row>
    <row r="45" spans="1:40" ht="18">
      <c r="A45" s="3"/>
      <c r="B45" s="168">
        <v>14</v>
      </c>
      <c r="C45" s="21" t="s">
        <v>46</v>
      </c>
      <c r="D45" s="32" t="s">
        <v>122</v>
      </c>
      <c r="E45" s="33">
        <f t="shared" si="1"/>
        <v>10</v>
      </c>
      <c r="F45" s="34"/>
      <c r="G45" s="33"/>
      <c r="H45" s="33"/>
      <c r="I45" s="33">
        <v>8</v>
      </c>
      <c r="J45" s="33" t="s">
        <v>140</v>
      </c>
      <c r="K45" s="33">
        <v>2</v>
      </c>
      <c r="L45" s="186"/>
      <c r="M45" s="3"/>
      <c r="N45" s="3"/>
      <c r="O45" s="40"/>
      <c r="P45" s="40"/>
      <c r="Q45" s="40"/>
      <c r="R45" s="53"/>
      <c r="S45" s="55"/>
      <c r="T45" s="53"/>
      <c r="U45" s="54"/>
      <c r="V45" s="53"/>
      <c r="W45" s="53"/>
      <c r="X45" s="53"/>
      <c r="Y45" s="53"/>
      <c r="Z45" s="53"/>
      <c r="AA45" s="53"/>
      <c r="AB45" s="80"/>
      <c r="AC45" s="81"/>
      <c r="AD45" s="81"/>
      <c r="AE45" s="310"/>
      <c r="AF45" s="320"/>
      <c r="AG45" s="81"/>
      <c r="AH45" s="81"/>
      <c r="AI45" s="82"/>
      <c r="AJ45" s="81"/>
      <c r="AK45" s="82"/>
      <c r="AL45" s="310"/>
      <c r="AM45" s="320"/>
      <c r="AN45" s="77"/>
    </row>
    <row r="46" spans="1:40" ht="18">
      <c r="A46" s="3"/>
      <c r="B46" s="168">
        <v>15</v>
      </c>
      <c r="C46" s="21" t="s">
        <v>44</v>
      </c>
      <c r="D46" s="32" t="s">
        <v>128</v>
      </c>
      <c r="E46" s="33">
        <f t="shared" si="1"/>
        <v>5</v>
      </c>
      <c r="F46" s="34"/>
      <c r="G46" s="33"/>
      <c r="H46" s="33"/>
      <c r="I46" s="33"/>
      <c r="J46" s="33">
        <v>2</v>
      </c>
      <c r="K46" s="33">
        <v>3</v>
      </c>
      <c r="L46" s="186"/>
      <c r="M46" s="3"/>
      <c r="N46" s="3"/>
      <c r="O46" s="40"/>
      <c r="P46" s="40"/>
      <c r="Q46" s="40"/>
      <c r="R46" s="53"/>
      <c r="S46" s="40"/>
      <c r="T46" s="53"/>
      <c r="U46" s="48"/>
      <c r="V46" s="49"/>
      <c r="W46" s="50"/>
      <c r="X46" s="77"/>
      <c r="Y46" s="81"/>
      <c r="Z46" s="81"/>
      <c r="AA46" s="81"/>
      <c r="AB46" s="81"/>
      <c r="AC46" s="81"/>
      <c r="AD46" s="81"/>
      <c r="AE46" s="179"/>
      <c r="AF46" s="81"/>
      <c r="AG46" s="81"/>
      <c r="AH46" s="81"/>
      <c r="AI46" s="81"/>
      <c r="AJ46" s="81"/>
      <c r="AK46" s="82"/>
      <c r="AL46" s="179"/>
      <c r="AM46" s="81"/>
      <c r="AN46" s="73"/>
    </row>
    <row r="47" spans="1:39" ht="18">
      <c r="A47" s="3"/>
      <c r="B47" s="168">
        <v>15</v>
      </c>
      <c r="C47" s="21" t="s">
        <v>44</v>
      </c>
      <c r="D47" s="32" t="s">
        <v>129</v>
      </c>
      <c r="E47" s="33">
        <f t="shared" si="1"/>
        <v>5</v>
      </c>
      <c r="F47" s="34"/>
      <c r="G47" s="33"/>
      <c r="H47" s="33"/>
      <c r="I47" s="33"/>
      <c r="J47" s="33">
        <v>2</v>
      </c>
      <c r="K47" s="33">
        <v>3</v>
      </c>
      <c r="L47" s="186"/>
      <c r="M47" s="3"/>
      <c r="N47" s="3"/>
      <c r="O47" s="40"/>
      <c r="P47" s="40"/>
      <c r="Q47" s="40"/>
      <c r="R47" s="40"/>
      <c r="S47" s="40"/>
      <c r="T47" s="40"/>
      <c r="U47" s="40"/>
      <c r="V47" s="40"/>
      <c r="W47" s="40"/>
      <c r="X47" s="100"/>
      <c r="Y47" s="100"/>
      <c r="Z47" s="81"/>
      <c r="AA47" s="81"/>
      <c r="AB47" s="81"/>
      <c r="AC47" s="81"/>
      <c r="AD47" s="81"/>
      <c r="AE47" s="310"/>
      <c r="AF47" s="320"/>
      <c r="AG47" s="81"/>
      <c r="AH47" s="81"/>
      <c r="AI47" s="81"/>
      <c r="AJ47" s="81"/>
      <c r="AK47" s="81"/>
      <c r="AL47" s="310"/>
      <c r="AM47" s="320"/>
    </row>
    <row r="48" spans="1:39" ht="18">
      <c r="A48" s="3"/>
      <c r="B48" s="168">
        <v>16</v>
      </c>
      <c r="C48" s="25" t="s">
        <v>25</v>
      </c>
      <c r="D48" s="32" t="s">
        <v>67</v>
      </c>
      <c r="E48" s="33">
        <f>SUM(G48:L48)</f>
        <v>4</v>
      </c>
      <c r="F48" s="34"/>
      <c r="G48" s="33"/>
      <c r="H48" s="33"/>
      <c r="I48" s="33"/>
      <c r="J48" s="33"/>
      <c r="K48" s="33">
        <v>4</v>
      </c>
      <c r="L48" s="186"/>
      <c r="M48" s="3"/>
      <c r="N48" s="3"/>
      <c r="O48" s="40"/>
      <c r="P48" s="40"/>
      <c r="Q48" s="40"/>
      <c r="R48" s="40"/>
      <c r="S48" s="40"/>
      <c r="T48" s="40"/>
      <c r="U48" s="40"/>
      <c r="V48" s="40"/>
      <c r="W48" s="40"/>
      <c r="X48" s="100"/>
      <c r="Y48" s="100"/>
      <c r="Z48" s="81"/>
      <c r="AA48" s="81"/>
      <c r="AB48" s="81"/>
      <c r="AC48" s="81"/>
      <c r="AD48" s="81"/>
      <c r="AE48" s="310"/>
      <c r="AF48" s="320"/>
      <c r="AG48" s="81"/>
      <c r="AH48" s="81"/>
      <c r="AI48" s="81"/>
      <c r="AJ48" s="81"/>
      <c r="AK48" s="81"/>
      <c r="AL48" s="310"/>
      <c r="AM48" s="320"/>
    </row>
    <row r="49" spans="1:39" ht="18">
      <c r="A49" s="3"/>
      <c r="B49" s="168">
        <v>17</v>
      </c>
      <c r="C49" s="21" t="s">
        <v>110</v>
      </c>
      <c r="D49" s="32" t="s">
        <v>40</v>
      </c>
      <c r="E49" s="33">
        <f>SUM(G49:L49)</f>
        <v>3</v>
      </c>
      <c r="F49" s="34"/>
      <c r="G49" s="33"/>
      <c r="H49" s="33"/>
      <c r="I49" s="33"/>
      <c r="J49" s="33">
        <v>3</v>
      </c>
      <c r="K49" s="33"/>
      <c r="L49" s="186"/>
      <c r="M49" s="3"/>
      <c r="N49" s="3"/>
      <c r="O49" s="40"/>
      <c r="P49" s="40"/>
      <c r="Q49" s="40"/>
      <c r="R49" s="40"/>
      <c r="S49" s="40"/>
      <c r="T49" s="40"/>
      <c r="U49" s="40"/>
      <c r="V49" s="40"/>
      <c r="W49" s="40"/>
      <c r="X49" s="100"/>
      <c r="Y49" s="100"/>
      <c r="Z49" s="81"/>
      <c r="AA49" s="81"/>
      <c r="AB49" s="81"/>
      <c r="AC49" s="81"/>
      <c r="AD49" s="81"/>
      <c r="AE49" s="310"/>
      <c r="AF49" s="320"/>
      <c r="AG49" s="81"/>
      <c r="AH49" s="81"/>
      <c r="AI49" s="81"/>
      <c r="AJ49" s="81"/>
      <c r="AK49" s="81"/>
      <c r="AL49" s="310"/>
      <c r="AM49" s="320"/>
    </row>
    <row r="50" spans="1:39" ht="18">
      <c r="A50" s="3"/>
      <c r="B50" s="168">
        <v>17</v>
      </c>
      <c r="C50" s="21" t="s">
        <v>110</v>
      </c>
      <c r="D50" s="32" t="s">
        <v>39</v>
      </c>
      <c r="E50" s="33">
        <f>SUM(G50:L50)</f>
        <v>3</v>
      </c>
      <c r="F50" s="34"/>
      <c r="G50" s="33"/>
      <c r="H50" s="33"/>
      <c r="I50" s="33"/>
      <c r="J50" s="33">
        <v>3</v>
      </c>
      <c r="K50" s="33"/>
      <c r="L50" s="186"/>
      <c r="M50" s="3"/>
      <c r="N50" s="3"/>
      <c r="O50" s="40"/>
      <c r="P50" s="40"/>
      <c r="Q50" s="40"/>
      <c r="R50" s="40"/>
      <c r="S50" s="40"/>
      <c r="T50" s="40"/>
      <c r="U50" s="40"/>
      <c r="V50" s="40"/>
      <c r="W50" s="40"/>
      <c r="X50" s="100"/>
      <c r="Y50" s="100"/>
      <c r="Z50" s="81"/>
      <c r="AA50" s="81"/>
      <c r="AB50" s="81"/>
      <c r="AC50" s="81"/>
      <c r="AD50" s="81"/>
      <c r="AE50" s="310"/>
      <c r="AF50" s="320"/>
      <c r="AG50" s="81"/>
      <c r="AH50" s="81"/>
      <c r="AI50" s="81"/>
      <c r="AJ50" s="81"/>
      <c r="AK50" s="81"/>
      <c r="AL50" s="310"/>
      <c r="AM50" s="320"/>
    </row>
    <row r="51" spans="1:39" ht="18">
      <c r="A51" s="3"/>
      <c r="B51" s="168">
        <v>17</v>
      </c>
      <c r="C51" s="21" t="s">
        <v>110</v>
      </c>
      <c r="D51" s="32" t="s">
        <v>124</v>
      </c>
      <c r="E51" s="33">
        <f>SUM(G51:L51)</f>
        <v>3</v>
      </c>
      <c r="F51" s="34"/>
      <c r="G51" s="33"/>
      <c r="H51" s="33"/>
      <c r="I51" s="33"/>
      <c r="J51" s="33">
        <v>3</v>
      </c>
      <c r="K51" s="33"/>
      <c r="L51" s="186"/>
      <c r="M51" s="3"/>
      <c r="N51" s="3"/>
      <c r="O51" s="40"/>
      <c r="P51" s="40"/>
      <c r="Q51" s="40"/>
      <c r="R51" s="40"/>
      <c r="S51" s="40"/>
      <c r="T51" s="40"/>
      <c r="U51" s="40"/>
      <c r="V51" s="40"/>
      <c r="W51" s="40"/>
      <c r="X51" s="100"/>
      <c r="Y51" s="100"/>
      <c r="Z51" s="81"/>
      <c r="AA51" s="81"/>
      <c r="AB51" s="81"/>
      <c r="AC51" s="81"/>
      <c r="AD51" s="81"/>
      <c r="AE51" s="310"/>
      <c r="AF51" s="320"/>
      <c r="AG51" s="81"/>
      <c r="AH51" s="81"/>
      <c r="AI51" s="81"/>
      <c r="AJ51" s="81"/>
      <c r="AK51" s="81"/>
      <c r="AL51" s="310"/>
      <c r="AM51" s="320"/>
    </row>
    <row r="52" spans="1:39" ht="18">
      <c r="A52" s="3"/>
      <c r="B52" s="168">
        <v>17</v>
      </c>
      <c r="C52" s="21" t="s">
        <v>44</v>
      </c>
      <c r="D52" s="32" t="s">
        <v>132</v>
      </c>
      <c r="E52" s="33">
        <f>SUM(G52:L52)</f>
        <v>3</v>
      </c>
      <c r="F52" s="34"/>
      <c r="G52" s="33"/>
      <c r="H52" s="33"/>
      <c r="I52" s="33"/>
      <c r="J52" s="33" t="s">
        <v>140</v>
      </c>
      <c r="K52" s="33">
        <v>3</v>
      </c>
      <c r="L52" s="186"/>
      <c r="M52" s="3"/>
      <c r="N52" s="3"/>
      <c r="O52" s="40"/>
      <c r="P52" s="40"/>
      <c r="Q52" s="40"/>
      <c r="R52" s="40"/>
      <c r="S52" s="40"/>
      <c r="T52" s="40"/>
      <c r="U52" s="40"/>
      <c r="V52" s="40"/>
      <c r="W52" s="40"/>
      <c r="X52" s="100"/>
      <c r="Y52" s="100"/>
      <c r="Z52" s="81"/>
      <c r="AA52" s="81"/>
      <c r="AB52" s="81"/>
      <c r="AC52" s="81"/>
      <c r="AD52" s="81"/>
      <c r="AE52" s="310"/>
      <c r="AF52" s="320"/>
      <c r="AG52" s="81"/>
      <c r="AH52" s="81"/>
      <c r="AI52" s="81"/>
      <c r="AJ52" s="81"/>
      <c r="AK52" s="81"/>
      <c r="AL52" s="310"/>
      <c r="AM52" s="320"/>
    </row>
    <row r="53" spans="1:39" ht="18">
      <c r="A53" s="3"/>
      <c r="B53" s="168">
        <v>18</v>
      </c>
      <c r="C53" s="21" t="s">
        <v>27</v>
      </c>
      <c r="D53" s="32" t="s">
        <v>130</v>
      </c>
      <c r="E53" s="33">
        <f t="shared" si="1"/>
        <v>1</v>
      </c>
      <c r="F53" s="34"/>
      <c r="G53" s="33"/>
      <c r="H53" s="33"/>
      <c r="I53" s="33"/>
      <c r="J53" s="33">
        <v>1</v>
      </c>
      <c r="K53" s="33"/>
      <c r="L53" s="186"/>
      <c r="M53" s="3"/>
      <c r="N53" s="3"/>
      <c r="O53" s="40"/>
      <c r="P53" s="40"/>
      <c r="Q53" s="40"/>
      <c r="R53" s="40"/>
      <c r="S53" s="40"/>
      <c r="T53" s="40"/>
      <c r="U53" s="40"/>
      <c r="V53" s="40"/>
      <c r="W53" s="40"/>
      <c r="X53" s="81"/>
      <c r="Y53" s="81"/>
      <c r="Z53" s="81"/>
      <c r="AA53" s="81"/>
      <c r="AB53" s="81"/>
      <c r="AC53" s="81"/>
      <c r="AD53" s="81"/>
      <c r="AE53" s="310"/>
      <c r="AF53" s="320"/>
      <c r="AG53" s="81"/>
      <c r="AH53" s="81"/>
      <c r="AI53" s="81"/>
      <c r="AJ53" s="81"/>
      <c r="AK53" s="81"/>
      <c r="AL53" s="310"/>
      <c r="AM53" s="320"/>
    </row>
    <row r="54" spans="1:39" ht="18">
      <c r="A54" s="3"/>
      <c r="B54" s="168">
        <v>18</v>
      </c>
      <c r="C54" s="21" t="s">
        <v>27</v>
      </c>
      <c r="D54" s="32" t="s">
        <v>141</v>
      </c>
      <c r="E54" s="33">
        <f t="shared" si="1"/>
        <v>1</v>
      </c>
      <c r="F54" s="34"/>
      <c r="G54" s="33"/>
      <c r="H54" s="33"/>
      <c r="I54" s="33"/>
      <c r="J54" s="33">
        <v>1</v>
      </c>
      <c r="K54" s="33"/>
      <c r="L54" s="186"/>
      <c r="M54" s="3"/>
      <c r="N54" s="3"/>
      <c r="O54" s="40"/>
      <c r="P54" s="40"/>
      <c r="Q54" s="40"/>
      <c r="R54" s="40"/>
      <c r="S54" s="40"/>
      <c r="T54" s="40"/>
      <c r="U54" s="40"/>
      <c r="V54" s="40"/>
      <c r="W54" s="40"/>
      <c r="X54" s="100"/>
      <c r="Y54" s="100"/>
      <c r="Z54" s="81"/>
      <c r="AA54" s="81"/>
      <c r="AB54" s="81"/>
      <c r="AC54" s="81"/>
      <c r="AD54" s="81"/>
      <c r="AE54" s="310"/>
      <c r="AF54" s="320"/>
      <c r="AG54" s="81"/>
      <c r="AH54" s="81"/>
      <c r="AI54" s="81"/>
      <c r="AJ54" s="81"/>
      <c r="AK54" s="81"/>
      <c r="AL54" s="310"/>
      <c r="AM54" s="320"/>
    </row>
    <row r="55" spans="1:39" ht="18">
      <c r="A55" s="3"/>
      <c r="B55" s="168">
        <v>19</v>
      </c>
      <c r="C55" s="21" t="s">
        <v>27</v>
      </c>
      <c r="D55" s="32" t="s">
        <v>131</v>
      </c>
      <c r="E55" s="33">
        <f t="shared" si="1"/>
        <v>0</v>
      </c>
      <c r="F55" s="34"/>
      <c r="G55" s="33"/>
      <c r="H55" s="33"/>
      <c r="I55" s="33"/>
      <c r="J55" s="33" t="s">
        <v>140</v>
      </c>
      <c r="K55" s="33"/>
      <c r="L55" s="186"/>
      <c r="M55" s="3"/>
      <c r="N55" s="3"/>
      <c r="O55" s="40"/>
      <c r="P55" s="40"/>
      <c r="Q55" s="40"/>
      <c r="R55" s="40"/>
      <c r="S55" s="40"/>
      <c r="T55" s="40"/>
      <c r="U55" s="40"/>
      <c r="V55" s="40"/>
      <c r="W55" s="40"/>
      <c r="X55" s="81"/>
      <c r="Y55" s="81"/>
      <c r="Z55" s="81"/>
      <c r="AA55" s="81"/>
      <c r="AB55" s="81"/>
      <c r="AC55" s="81"/>
      <c r="AD55" s="81"/>
      <c r="AE55" s="310"/>
      <c r="AF55" s="320"/>
      <c r="AG55" s="81"/>
      <c r="AH55" s="81"/>
      <c r="AI55" s="81"/>
      <c r="AJ55" s="81"/>
      <c r="AK55" s="81"/>
      <c r="AL55" s="310"/>
      <c r="AM55" s="320"/>
    </row>
    <row r="56" spans="1:39" ht="18">
      <c r="A56" s="3"/>
      <c r="B56" s="168"/>
      <c r="C56" s="21"/>
      <c r="D56" s="32"/>
      <c r="E56" s="33"/>
      <c r="F56" s="34"/>
      <c r="G56" s="33"/>
      <c r="H56" s="33"/>
      <c r="I56" s="33"/>
      <c r="J56" s="33"/>
      <c r="K56" s="33"/>
      <c r="L56" s="186"/>
      <c r="M56" s="3"/>
      <c r="N56" s="3"/>
      <c r="O56" s="40"/>
      <c r="P56" s="40"/>
      <c r="Q56" s="40"/>
      <c r="R56" s="40"/>
      <c r="S56" s="40"/>
      <c r="T56" s="40"/>
      <c r="U56" s="40"/>
      <c r="V56" s="40"/>
      <c r="W56" s="40"/>
      <c r="X56" s="100"/>
      <c r="Y56" s="100"/>
      <c r="Z56" s="81"/>
      <c r="AA56" s="81"/>
      <c r="AB56" s="81"/>
      <c r="AC56" s="81"/>
      <c r="AD56" s="81"/>
      <c r="AE56" s="310"/>
      <c r="AF56" s="320"/>
      <c r="AG56" s="81"/>
      <c r="AH56" s="81"/>
      <c r="AI56" s="81"/>
      <c r="AJ56" s="81"/>
      <c r="AK56" s="81"/>
      <c r="AL56" s="310"/>
      <c r="AM56" s="320"/>
    </row>
    <row r="57" spans="1:39" ht="18">
      <c r="A57" s="3"/>
      <c r="B57" s="168"/>
      <c r="C57" s="21"/>
      <c r="D57" s="32"/>
      <c r="E57" s="33"/>
      <c r="F57" s="34"/>
      <c r="G57" s="33"/>
      <c r="H57" s="33"/>
      <c r="I57" s="33"/>
      <c r="J57" s="33"/>
      <c r="K57" s="33"/>
      <c r="L57" s="186"/>
      <c r="M57" s="3"/>
      <c r="N57" s="3"/>
      <c r="O57" s="40"/>
      <c r="P57" s="40"/>
      <c r="Q57" s="40"/>
      <c r="R57" s="40"/>
      <c r="S57" s="40"/>
      <c r="T57" s="40"/>
      <c r="U57" s="40"/>
      <c r="V57" s="40"/>
      <c r="W57" s="40"/>
      <c r="X57" s="100"/>
      <c r="Y57" s="100"/>
      <c r="Z57" s="81"/>
      <c r="AA57" s="81"/>
      <c r="AB57" s="81"/>
      <c r="AC57" s="81"/>
      <c r="AD57" s="81"/>
      <c r="AE57" s="310"/>
      <c r="AF57" s="320"/>
      <c r="AG57" s="81"/>
      <c r="AH57" s="81"/>
      <c r="AI57" s="81"/>
      <c r="AJ57" s="81"/>
      <c r="AK57" s="81"/>
      <c r="AL57" s="310"/>
      <c r="AM57" s="320"/>
    </row>
    <row r="58" spans="1:39" ht="18">
      <c r="A58" s="3"/>
      <c r="B58" s="168"/>
      <c r="C58" s="21"/>
      <c r="D58" s="32"/>
      <c r="E58" s="33"/>
      <c r="F58" s="34"/>
      <c r="G58" s="33"/>
      <c r="H58" s="33"/>
      <c r="I58" s="33"/>
      <c r="J58" s="33"/>
      <c r="K58" s="33"/>
      <c r="L58" s="186"/>
      <c r="M58" s="3"/>
      <c r="N58" s="3"/>
      <c r="O58" s="40"/>
      <c r="P58" s="40"/>
      <c r="Q58" s="40"/>
      <c r="R58" s="40"/>
      <c r="S58" s="40"/>
      <c r="T58" s="40"/>
      <c r="U58" s="40"/>
      <c r="V58" s="40"/>
      <c r="W58" s="40"/>
      <c r="X58" s="100"/>
      <c r="Y58" s="100"/>
      <c r="Z58" s="81"/>
      <c r="AA58" s="81"/>
      <c r="AB58" s="81"/>
      <c r="AC58" s="81"/>
      <c r="AD58" s="81"/>
      <c r="AE58" s="310"/>
      <c r="AF58" s="320"/>
      <c r="AG58" s="81"/>
      <c r="AH58" s="81"/>
      <c r="AI58" s="81"/>
      <c r="AJ58" s="81"/>
      <c r="AK58" s="81"/>
      <c r="AL58" s="310"/>
      <c r="AM58" s="320"/>
    </row>
    <row r="59" spans="1:39" ht="18">
      <c r="A59" s="177"/>
      <c r="B59" s="170"/>
      <c r="C59" s="21"/>
      <c r="D59" s="32"/>
      <c r="E59" s="33"/>
      <c r="F59" s="34"/>
      <c r="G59" s="33"/>
      <c r="H59" s="33"/>
      <c r="I59" s="33"/>
      <c r="J59" s="33"/>
      <c r="K59" s="33"/>
      <c r="L59" s="186"/>
      <c r="M59" s="3"/>
      <c r="N59" s="3"/>
      <c r="O59" s="40"/>
      <c r="P59" s="40"/>
      <c r="Q59" s="40"/>
      <c r="R59" s="40"/>
      <c r="S59" s="40"/>
      <c r="T59" s="40"/>
      <c r="U59" s="40"/>
      <c r="V59" s="40"/>
      <c r="W59" s="40"/>
      <c r="X59" s="100"/>
      <c r="Y59" s="100"/>
      <c r="Z59" s="81"/>
      <c r="AA59" s="81"/>
      <c r="AB59" s="81"/>
      <c r="AC59" s="81"/>
      <c r="AD59" s="81"/>
      <c r="AE59" s="310"/>
      <c r="AF59" s="320"/>
      <c r="AG59" s="81"/>
      <c r="AH59" s="81"/>
      <c r="AI59" s="81"/>
      <c r="AJ59" s="81"/>
      <c r="AK59" s="81"/>
      <c r="AL59" s="310"/>
      <c r="AM59" s="320"/>
    </row>
    <row r="60" spans="1:39" ht="17.25" thickBot="1">
      <c r="A60" s="177"/>
      <c r="B60" s="171"/>
      <c r="C60" s="172"/>
      <c r="D60" s="188" t="s">
        <v>23</v>
      </c>
      <c r="E60" s="180">
        <f>SUM(E24:E37)</f>
        <v>669</v>
      </c>
      <c r="F60" s="189"/>
      <c r="G60" s="189"/>
      <c r="H60" s="189"/>
      <c r="I60" s="189"/>
      <c r="J60" s="189"/>
      <c r="K60" s="189"/>
      <c r="L60" s="190"/>
      <c r="M60" s="3"/>
      <c r="N60" s="3"/>
      <c r="O60" s="40"/>
      <c r="P60" s="40"/>
      <c r="Q60" s="40"/>
      <c r="R60" s="40"/>
      <c r="S60" s="40"/>
      <c r="T60" s="40"/>
      <c r="U60" s="40"/>
      <c r="V60" s="40"/>
      <c r="W60" s="40"/>
      <c r="X60" s="81"/>
      <c r="Y60" s="81"/>
      <c r="Z60" s="81"/>
      <c r="AA60" s="81"/>
      <c r="AB60" s="81"/>
      <c r="AC60" s="81"/>
      <c r="AD60" s="81"/>
      <c r="AE60" s="310"/>
      <c r="AF60" s="320"/>
      <c r="AG60" s="81"/>
      <c r="AH60" s="81"/>
      <c r="AI60" s="81"/>
      <c r="AJ60" s="81"/>
      <c r="AK60" s="81"/>
      <c r="AL60" s="310"/>
      <c r="AM60" s="320"/>
    </row>
    <row r="61" spans="1:39" ht="18">
      <c r="A61" s="177"/>
      <c r="B61" s="26"/>
      <c r="C61" s="2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4"/>
      <c r="P61" s="44"/>
      <c r="Q61" s="102"/>
      <c r="R61" s="44"/>
      <c r="S61" s="53"/>
      <c r="T61" s="54"/>
      <c r="U61" s="53"/>
      <c r="V61" s="53"/>
      <c r="W61" s="53"/>
      <c r="X61" s="53"/>
      <c r="Y61" s="53"/>
      <c r="Z61" s="5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8">
      <c r="A62" s="177"/>
      <c r="B62" s="176" t="s">
        <v>49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3"/>
      <c r="N62" s="3"/>
      <c r="O62" s="44"/>
      <c r="P62" s="44"/>
      <c r="Q62" s="102"/>
      <c r="R62" s="44"/>
      <c r="S62" s="53"/>
      <c r="T62" s="54"/>
      <c r="U62" s="53"/>
      <c r="V62" s="53"/>
      <c r="W62" s="53"/>
      <c r="X62" s="53"/>
      <c r="Y62" s="53"/>
      <c r="Z62" s="5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8">
      <c r="A63" s="177"/>
      <c r="B63" s="91"/>
      <c r="C63" s="91"/>
      <c r="D63" s="91"/>
      <c r="E63" s="91"/>
      <c r="F63" s="91"/>
      <c r="G63" s="91"/>
      <c r="H63" s="91"/>
      <c r="I63" s="91"/>
      <c r="J63" s="91"/>
      <c r="K63" s="83"/>
      <c r="L63" s="83"/>
      <c r="M63" s="3"/>
      <c r="N63" s="3"/>
      <c r="O63" s="44"/>
      <c r="P63" s="44"/>
      <c r="Q63" s="102"/>
      <c r="R63" s="44"/>
      <c r="S63" s="53"/>
      <c r="T63" s="54"/>
      <c r="U63" s="53"/>
      <c r="V63" s="53"/>
      <c r="W63" s="53"/>
      <c r="X63" s="53"/>
      <c r="Y63" s="53"/>
      <c r="Z63" s="53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8">
      <c r="A64" s="177"/>
      <c r="B64" s="26"/>
      <c r="C64" s="2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4"/>
      <c r="P64" s="44"/>
      <c r="Q64" s="102"/>
      <c r="R64" s="44"/>
      <c r="S64" s="53"/>
      <c r="T64" s="54"/>
      <c r="U64" s="53"/>
      <c r="V64" s="53"/>
      <c r="W64" s="53"/>
      <c r="X64" s="53"/>
      <c r="Y64" s="53"/>
      <c r="Z64" s="53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4:39" ht="18">
      <c r="N65" s="3"/>
      <c r="O65" s="44"/>
      <c r="P65" s="44"/>
      <c r="Q65" s="102"/>
      <c r="R65" s="55"/>
      <c r="S65" s="53"/>
      <c r="T65" s="54"/>
      <c r="U65" s="53"/>
      <c r="V65" s="53"/>
      <c r="W65" s="53"/>
      <c r="X65" s="53"/>
      <c r="Y65" s="53"/>
      <c r="Z65" s="5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ht="12.75">
      <c r="N66" s="3"/>
    </row>
    <row r="67" ht="12.75">
      <c r="N67" s="3"/>
    </row>
  </sheetData>
  <sheetProtection/>
  <mergeCells count="175">
    <mergeCell ref="W22:W24"/>
    <mergeCell ref="AE25:AE26"/>
    <mergeCell ref="AF25:AF26"/>
    <mergeCell ref="Y12:Y13"/>
    <mergeCell ref="R18:R19"/>
    <mergeCell ref="T18:T19"/>
    <mergeCell ref="U18:U19"/>
    <mergeCell ref="V18:V19"/>
    <mergeCell ref="W18:W19"/>
    <mergeCell ref="T16:T17"/>
    <mergeCell ref="U16:U17"/>
    <mergeCell ref="Y16:Y17"/>
    <mergeCell ref="AF16:AF17"/>
    <mergeCell ref="U14:U15"/>
    <mergeCell ref="R12:R13"/>
    <mergeCell ref="T12:T13"/>
    <mergeCell ref="V16:V17"/>
    <mergeCell ref="W16:W17"/>
    <mergeCell ref="AM44:AM45"/>
    <mergeCell ref="AE56:AE60"/>
    <mergeCell ref="AF56:AF60"/>
    <mergeCell ref="AL56:AL60"/>
    <mergeCell ref="AM56:AM60"/>
    <mergeCell ref="AL54:AL55"/>
    <mergeCell ref="AM54:AM55"/>
    <mergeCell ref="AF44:AF45"/>
    <mergeCell ref="AF47:AF53"/>
    <mergeCell ref="AL47:AL53"/>
    <mergeCell ref="AM47:AM53"/>
    <mergeCell ref="AE44:AE45"/>
    <mergeCell ref="AL44:AL45"/>
    <mergeCell ref="AE54:AE55"/>
    <mergeCell ref="AF54:AF55"/>
    <mergeCell ref="AE47:AE53"/>
    <mergeCell ref="AE42:AE43"/>
    <mergeCell ref="AF42:AF43"/>
    <mergeCell ref="AM36:AM37"/>
    <mergeCell ref="AE36:AE37"/>
    <mergeCell ref="AF36:AF37"/>
    <mergeCell ref="AL42:AL43"/>
    <mergeCell ref="AM42:AM43"/>
    <mergeCell ref="AE38:AE39"/>
    <mergeCell ref="AF38:AF39"/>
    <mergeCell ref="AL36:AL37"/>
    <mergeCell ref="AL38:AL39"/>
    <mergeCell ref="AM38:AM39"/>
    <mergeCell ref="B21:C23"/>
    <mergeCell ref="B20:L20"/>
    <mergeCell ref="G21:L21"/>
    <mergeCell ref="D21:D23"/>
    <mergeCell ref="E21:E23"/>
    <mergeCell ref="F21:F23"/>
    <mergeCell ref="T25:T26"/>
    <mergeCell ref="U25:U26"/>
    <mergeCell ref="R22:R24"/>
    <mergeCell ref="Q22:Q24"/>
    <mergeCell ref="O22:O24"/>
    <mergeCell ref="U22:U24"/>
    <mergeCell ref="P22:P24"/>
    <mergeCell ref="T22:T24"/>
    <mergeCell ref="U20:U21"/>
    <mergeCell ref="P20:P21"/>
    <mergeCell ref="P25:P26"/>
    <mergeCell ref="AM25:AM26"/>
    <mergeCell ref="AF10:AF11"/>
    <mergeCell ref="AL10:AL11"/>
    <mergeCell ref="AM10:AM11"/>
    <mergeCell ref="AE10:AE11"/>
    <mergeCell ref="AE12:AE13"/>
    <mergeCell ref="AF12:AF13"/>
    <mergeCell ref="AL12:AL13"/>
    <mergeCell ref="AM12:AM13"/>
    <mergeCell ref="AM20:AM21"/>
    <mergeCell ref="AM22:AM24"/>
    <mergeCell ref="AE22:AE24"/>
    <mergeCell ref="AL22:AL24"/>
    <mergeCell ref="AM14:AM15"/>
    <mergeCell ref="AE14:AE15"/>
    <mergeCell ref="AF14:AF15"/>
    <mergeCell ref="AL14:AL15"/>
    <mergeCell ref="AM18:AM19"/>
    <mergeCell ref="AM16:AM17"/>
    <mergeCell ref="AE16:AE17"/>
    <mergeCell ref="AL20:AL21"/>
    <mergeCell ref="AE18:AE19"/>
    <mergeCell ref="AF18:AF19"/>
    <mergeCell ref="AL18:AL19"/>
    <mergeCell ref="AL25:AL26"/>
    <mergeCell ref="O25:O26"/>
    <mergeCell ref="Q25:Q26"/>
    <mergeCell ref="R25:R26"/>
    <mergeCell ref="V25:V26"/>
    <mergeCell ref="O10:O11"/>
    <mergeCell ref="Q10:Q11"/>
    <mergeCell ref="R10:R11"/>
    <mergeCell ref="T10:T11"/>
    <mergeCell ref="U10:U11"/>
    <mergeCell ref="V10:V11"/>
    <mergeCell ref="W10:W11"/>
    <mergeCell ref="Y10:Y11"/>
    <mergeCell ref="O12:O13"/>
    <mergeCell ref="Y22:Y24"/>
    <mergeCell ref="P10:P11"/>
    <mergeCell ref="P12:P13"/>
    <mergeCell ref="V14:V15"/>
    <mergeCell ref="W14:W15"/>
    <mergeCell ref="Y14:Y15"/>
    <mergeCell ref="AF22:AF24"/>
    <mergeCell ref="W25:W26"/>
    <mergeCell ref="Y25:Y26"/>
    <mergeCell ref="V22:V24"/>
    <mergeCell ref="B2:K2"/>
    <mergeCell ref="B3:C4"/>
    <mergeCell ref="D3:D4"/>
    <mergeCell ref="E3:E4"/>
    <mergeCell ref="F3:F4"/>
    <mergeCell ref="Z6:AD6"/>
    <mergeCell ref="P6:P7"/>
    <mergeCell ref="Q8:Q9"/>
    <mergeCell ref="R8:R9"/>
    <mergeCell ref="T8:T9"/>
    <mergeCell ref="U8:U9"/>
    <mergeCell ref="O6:O7"/>
    <mergeCell ref="Q6:Q7"/>
    <mergeCell ref="R6:R7"/>
    <mergeCell ref="S6:S7"/>
    <mergeCell ref="M3:M4"/>
    <mergeCell ref="U6:U7"/>
    <mergeCell ref="T6:T7"/>
    <mergeCell ref="P8:P9"/>
    <mergeCell ref="AF8:AF9"/>
    <mergeCell ref="V12:V13"/>
    <mergeCell ref="W12:W13"/>
    <mergeCell ref="O14:O15"/>
    <mergeCell ref="Q14:Q15"/>
    <mergeCell ref="R14:R15"/>
    <mergeCell ref="T14:T15"/>
    <mergeCell ref="Y18:Y19"/>
    <mergeCell ref="O3:AM3"/>
    <mergeCell ref="O5:S5"/>
    <mergeCell ref="T5:W5"/>
    <mergeCell ref="AE6:AF7"/>
    <mergeCell ref="AG6:AK6"/>
    <mergeCell ref="AL6:AM7"/>
    <mergeCell ref="O8:O9"/>
    <mergeCell ref="AM8:AM9"/>
    <mergeCell ref="AL8:AL9"/>
    <mergeCell ref="P14:P15"/>
    <mergeCell ref="P16:P17"/>
    <mergeCell ref="P18:P19"/>
    <mergeCell ref="Q12:Q13"/>
    <mergeCell ref="AL16:AL17"/>
    <mergeCell ref="O18:O19"/>
    <mergeCell ref="Q18:Q19"/>
    <mergeCell ref="O16:O17"/>
    <mergeCell ref="Q16:Q17"/>
    <mergeCell ref="R16:R17"/>
    <mergeCell ref="Y20:Y21"/>
    <mergeCell ref="AE20:AE21"/>
    <mergeCell ref="G3:L3"/>
    <mergeCell ref="V20:V21"/>
    <mergeCell ref="W20:W21"/>
    <mergeCell ref="O20:O21"/>
    <mergeCell ref="Q20:Q21"/>
    <mergeCell ref="R20:R21"/>
    <mergeCell ref="T20:T21"/>
    <mergeCell ref="AF20:AF21"/>
    <mergeCell ref="V6:V7"/>
    <mergeCell ref="W6:W7"/>
    <mergeCell ref="X6:Y6"/>
    <mergeCell ref="V8:V9"/>
    <mergeCell ref="W8:W9"/>
    <mergeCell ref="Y8:Y9"/>
    <mergeCell ref="U12:U13"/>
    <mergeCell ref="AE8:AE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BA94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4" max="14" width="11.421875" style="0" customWidth="1"/>
    <col min="15" max="15" width="6.57421875" style="0" customWidth="1"/>
    <col min="16" max="16" width="12.28125" style="0" customWidth="1"/>
    <col min="17" max="17" width="13.8515625" style="0" customWidth="1"/>
    <col min="18" max="18" width="25.28125" style="0" bestFit="1" customWidth="1"/>
    <col min="19" max="19" width="18.421875" style="0" customWidth="1"/>
    <col min="20" max="20" width="19.00390625" style="0" customWidth="1"/>
    <col min="21" max="21" width="15.8515625" style="0" bestFit="1" customWidth="1"/>
    <col min="22" max="22" width="9.421875" style="0" customWidth="1"/>
    <col min="34" max="34" width="12.57421875" style="0" bestFit="1" customWidth="1"/>
    <col min="44" max="44" width="12.57421875" style="0" bestFit="1" customWidth="1"/>
  </cols>
  <sheetData>
    <row r="1" spans="1:44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36" thickBot="1">
      <c r="A2" s="3"/>
      <c r="B2" s="252" t="s">
        <v>85</v>
      </c>
      <c r="C2" s="252"/>
      <c r="D2" s="252"/>
      <c r="E2" s="252"/>
      <c r="F2" s="252"/>
      <c r="G2" s="252"/>
      <c r="H2" s="252"/>
      <c r="I2" s="252"/>
      <c r="J2" s="252"/>
      <c r="K2" s="252"/>
      <c r="L2" s="84"/>
      <c r="M2" s="84"/>
      <c r="N2" s="3"/>
      <c r="O2" s="266" t="s">
        <v>84</v>
      </c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</row>
    <row r="3" spans="1:44" ht="12.75" customHeight="1">
      <c r="A3" s="3"/>
      <c r="B3" s="351" t="s">
        <v>1</v>
      </c>
      <c r="C3" s="352"/>
      <c r="D3" s="354" t="s">
        <v>5</v>
      </c>
      <c r="E3" s="349" t="s">
        <v>28</v>
      </c>
      <c r="F3" s="355" t="s">
        <v>52</v>
      </c>
      <c r="G3" s="349" t="s">
        <v>30</v>
      </c>
      <c r="H3" s="349"/>
      <c r="I3" s="349"/>
      <c r="J3" s="349"/>
      <c r="K3" s="349"/>
      <c r="L3" s="349"/>
      <c r="M3" s="236" t="s">
        <v>45</v>
      </c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3"/>
      <c r="B4" s="353"/>
      <c r="C4" s="253"/>
      <c r="D4" s="254"/>
      <c r="E4" s="255"/>
      <c r="F4" s="286"/>
      <c r="G4" s="139" t="s">
        <v>6</v>
      </c>
      <c r="H4" s="131" t="s">
        <v>62</v>
      </c>
      <c r="I4" s="137" t="s">
        <v>73</v>
      </c>
      <c r="J4" s="27" t="s">
        <v>31</v>
      </c>
      <c r="K4" s="28" t="s">
        <v>32</v>
      </c>
      <c r="L4" s="29" t="s">
        <v>20</v>
      </c>
      <c r="M4" s="237"/>
      <c r="N4" s="3"/>
      <c r="O4" s="397" t="s">
        <v>151</v>
      </c>
      <c r="P4" s="397"/>
      <c r="Q4" s="397"/>
      <c r="R4" s="397"/>
      <c r="S4" s="398">
        <v>43050</v>
      </c>
      <c r="T4" s="398"/>
      <c r="U4" s="398"/>
      <c r="V4" s="39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5" ht="19.5" customHeight="1">
      <c r="A5" s="3"/>
      <c r="B5" s="168">
        <v>1</v>
      </c>
      <c r="C5" s="20" t="s">
        <v>26</v>
      </c>
      <c r="D5" s="38" t="s">
        <v>36</v>
      </c>
      <c r="E5" s="33">
        <f>SUM(G5:L5)-F5</f>
        <v>84</v>
      </c>
      <c r="F5" s="34">
        <v>4</v>
      </c>
      <c r="G5" s="122">
        <v>20</v>
      </c>
      <c r="H5" s="33">
        <v>4</v>
      </c>
      <c r="I5" s="122">
        <v>20</v>
      </c>
      <c r="J5" s="122">
        <v>20</v>
      </c>
      <c r="K5" s="122">
        <v>20</v>
      </c>
      <c r="L5" s="33">
        <v>4</v>
      </c>
      <c r="M5" s="169">
        <v>24.25</v>
      </c>
      <c r="N5" s="3"/>
      <c r="O5" s="269" t="s">
        <v>1</v>
      </c>
      <c r="P5" s="327" t="s">
        <v>60</v>
      </c>
      <c r="Q5" s="271" t="s">
        <v>4</v>
      </c>
      <c r="R5" s="273" t="s">
        <v>5</v>
      </c>
      <c r="S5" s="283" t="s">
        <v>7</v>
      </c>
      <c r="T5" s="283" t="s">
        <v>0</v>
      </c>
      <c r="U5" s="283" t="s">
        <v>15</v>
      </c>
      <c r="V5" s="279" t="s">
        <v>16</v>
      </c>
      <c r="W5" s="236" t="s">
        <v>21</v>
      </c>
      <c r="X5" s="269" t="s">
        <v>10</v>
      </c>
      <c r="Y5" s="281"/>
      <c r="Z5" s="269" t="s">
        <v>8</v>
      </c>
      <c r="AA5" s="220"/>
      <c r="AB5" s="220"/>
      <c r="AC5" s="220"/>
      <c r="AD5" s="282"/>
      <c r="AE5" s="282"/>
      <c r="AF5" s="282"/>
      <c r="AG5" s="282"/>
      <c r="AH5" s="289" t="s">
        <v>13</v>
      </c>
      <c r="AI5" s="276"/>
      <c r="AJ5" s="269" t="s">
        <v>9</v>
      </c>
      <c r="AK5" s="220"/>
      <c r="AL5" s="220"/>
      <c r="AM5" s="220"/>
      <c r="AN5" s="282"/>
      <c r="AO5" s="282"/>
      <c r="AP5" s="282"/>
      <c r="AQ5" s="282"/>
      <c r="AR5" s="289" t="s">
        <v>13</v>
      </c>
      <c r="AS5" s="276"/>
    </row>
    <row r="6" spans="1:45" ht="19.5" customHeight="1">
      <c r="A6" s="3"/>
      <c r="B6" s="170">
        <v>2</v>
      </c>
      <c r="C6" s="20" t="s">
        <v>26</v>
      </c>
      <c r="D6" s="38" t="s">
        <v>65</v>
      </c>
      <c r="E6" s="33">
        <f>SUM(G6:L6)-F6</f>
        <v>74</v>
      </c>
      <c r="F6" s="34">
        <v>0</v>
      </c>
      <c r="G6" s="35">
        <v>13</v>
      </c>
      <c r="H6" s="123">
        <v>16</v>
      </c>
      <c r="I6" s="123">
        <v>16</v>
      </c>
      <c r="J6" s="123">
        <v>16</v>
      </c>
      <c r="K6" s="33"/>
      <c r="L6" s="35">
        <v>13</v>
      </c>
      <c r="M6" s="169">
        <v>20.75</v>
      </c>
      <c r="N6" s="3"/>
      <c r="O6" s="270"/>
      <c r="P6" s="341"/>
      <c r="Q6" s="272"/>
      <c r="R6" s="274"/>
      <c r="S6" s="284"/>
      <c r="T6" s="284"/>
      <c r="U6" s="284"/>
      <c r="V6" s="280"/>
      <c r="W6" s="237"/>
      <c r="X6" s="6" t="s">
        <v>11</v>
      </c>
      <c r="Y6" s="7" t="s">
        <v>1</v>
      </c>
      <c r="Z6" s="8">
        <v>1</v>
      </c>
      <c r="AA6" s="9">
        <v>2</v>
      </c>
      <c r="AB6" s="10">
        <v>3</v>
      </c>
      <c r="AC6" s="134">
        <v>4</v>
      </c>
      <c r="AD6" s="12">
        <v>5</v>
      </c>
      <c r="AE6" s="11">
        <v>6</v>
      </c>
      <c r="AF6" s="133">
        <v>7</v>
      </c>
      <c r="AG6" s="203">
        <v>8</v>
      </c>
      <c r="AH6" s="379"/>
      <c r="AI6" s="334"/>
      <c r="AJ6" s="8">
        <v>1</v>
      </c>
      <c r="AK6" s="9">
        <v>2</v>
      </c>
      <c r="AL6" s="10">
        <v>3</v>
      </c>
      <c r="AM6" s="134">
        <v>4</v>
      </c>
      <c r="AN6" s="12">
        <v>5</v>
      </c>
      <c r="AO6" s="11">
        <v>6</v>
      </c>
      <c r="AP6" s="133">
        <v>7</v>
      </c>
      <c r="AQ6" s="203">
        <v>8</v>
      </c>
      <c r="AR6" s="379"/>
      <c r="AS6" s="334"/>
    </row>
    <row r="7" spans="1:45" ht="19.5" customHeight="1">
      <c r="A7" s="3"/>
      <c r="B7" s="170">
        <v>3</v>
      </c>
      <c r="C7" s="24" t="s">
        <v>43</v>
      </c>
      <c r="D7" s="37" t="s">
        <v>6</v>
      </c>
      <c r="E7" s="33">
        <f>SUM(G7:L7)-F7</f>
        <v>59</v>
      </c>
      <c r="F7" s="34">
        <v>4</v>
      </c>
      <c r="G7" s="123">
        <v>16</v>
      </c>
      <c r="H7" s="35">
        <v>13</v>
      </c>
      <c r="I7" s="33">
        <v>4</v>
      </c>
      <c r="J7" s="33">
        <v>4</v>
      </c>
      <c r="K7" s="33">
        <v>10</v>
      </c>
      <c r="L7" s="123">
        <v>16</v>
      </c>
      <c r="M7" s="169">
        <v>25</v>
      </c>
      <c r="N7" s="3"/>
      <c r="O7" s="290">
        <v>1</v>
      </c>
      <c r="P7" s="222">
        <v>20</v>
      </c>
      <c r="Q7" s="368">
        <f>AH7+AR7</f>
        <v>1471.51</v>
      </c>
      <c r="R7" s="242" t="s">
        <v>20</v>
      </c>
      <c r="S7" s="127" t="s">
        <v>47</v>
      </c>
      <c r="T7" s="305"/>
      <c r="U7" s="246" t="s">
        <v>153</v>
      </c>
      <c r="V7" s="246">
        <v>21</v>
      </c>
      <c r="W7" s="229">
        <v>5.5</v>
      </c>
      <c r="X7" s="201">
        <v>7.226</v>
      </c>
      <c r="Y7" s="295">
        <v>5</v>
      </c>
      <c r="Z7" s="16"/>
      <c r="AA7" s="202">
        <v>93</v>
      </c>
      <c r="AB7" s="210">
        <v>95</v>
      </c>
      <c r="AC7" s="15"/>
      <c r="AD7" s="15"/>
      <c r="AE7" s="202">
        <v>93</v>
      </c>
      <c r="AF7" s="15"/>
      <c r="AG7" s="98"/>
      <c r="AH7" s="217">
        <f>SUM(Z7:AG9)</f>
        <v>737.5699999999999</v>
      </c>
      <c r="AI7" s="380">
        <v>1</v>
      </c>
      <c r="AJ7" s="16"/>
      <c r="AK7" s="15"/>
      <c r="AL7" s="148">
        <v>93</v>
      </c>
      <c r="AM7" s="15"/>
      <c r="AN7" s="15"/>
      <c r="AO7" s="148">
        <v>93</v>
      </c>
      <c r="AP7" s="15"/>
      <c r="AQ7" s="15"/>
      <c r="AR7" s="293">
        <f>SUM(AJ7:AQ9)</f>
        <v>733.94</v>
      </c>
      <c r="AS7" s="297">
        <v>2</v>
      </c>
    </row>
    <row r="8" spans="1:45" ht="19.5" customHeight="1">
      <c r="A8" s="3"/>
      <c r="B8" s="170">
        <v>4</v>
      </c>
      <c r="C8" s="21" t="s">
        <v>44</v>
      </c>
      <c r="D8" s="37" t="s">
        <v>74</v>
      </c>
      <c r="E8" s="33">
        <f>SUM(G8:L8)-F8</f>
        <v>54</v>
      </c>
      <c r="F8" s="34">
        <v>6</v>
      </c>
      <c r="G8" s="33">
        <v>8</v>
      </c>
      <c r="H8" s="33">
        <v>6</v>
      </c>
      <c r="I8" s="35">
        <v>13</v>
      </c>
      <c r="J8" s="33">
        <v>10</v>
      </c>
      <c r="K8" s="35">
        <v>13</v>
      </c>
      <c r="L8" s="33">
        <v>10</v>
      </c>
      <c r="M8" s="169">
        <v>12.75</v>
      </c>
      <c r="N8" s="3"/>
      <c r="O8" s="290"/>
      <c r="P8" s="222"/>
      <c r="Q8" s="369"/>
      <c r="R8" s="242"/>
      <c r="S8" s="127" t="s">
        <v>152</v>
      </c>
      <c r="T8" s="305"/>
      <c r="U8" s="246"/>
      <c r="V8" s="246"/>
      <c r="W8" s="229"/>
      <c r="X8" s="16"/>
      <c r="Y8" s="232"/>
      <c r="Z8" s="16"/>
      <c r="AA8" s="15"/>
      <c r="AB8" s="15"/>
      <c r="AC8" s="15"/>
      <c r="AD8" s="15"/>
      <c r="AE8" s="15"/>
      <c r="AF8" s="204">
        <v>91.57</v>
      </c>
      <c r="AG8" s="96">
        <v>88</v>
      </c>
      <c r="AH8" s="217"/>
      <c r="AI8" s="380"/>
      <c r="AJ8" s="16"/>
      <c r="AK8" s="204">
        <v>91.94</v>
      </c>
      <c r="AL8" s="15"/>
      <c r="AM8" s="15"/>
      <c r="AN8" s="212">
        <v>94</v>
      </c>
      <c r="AO8" s="15"/>
      <c r="AP8" s="14">
        <v>92</v>
      </c>
      <c r="AQ8" s="14">
        <v>88</v>
      </c>
      <c r="AR8" s="300"/>
      <c r="AS8" s="299"/>
    </row>
    <row r="9" spans="1:45" ht="19.5" customHeight="1">
      <c r="A9" s="3"/>
      <c r="B9" s="170">
        <v>5</v>
      </c>
      <c r="C9" s="24" t="s">
        <v>72</v>
      </c>
      <c r="D9" s="194" t="s">
        <v>20</v>
      </c>
      <c r="E9" s="33">
        <f>SUM(G9:L9)-F9</f>
        <v>47</v>
      </c>
      <c r="F9" s="34">
        <v>0</v>
      </c>
      <c r="G9" s="33">
        <v>10</v>
      </c>
      <c r="H9" s="33">
        <v>10</v>
      </c>
      <c r="I9" s="33"/>
      <c r="J9" s="33">
        <v>3</v>
      </c>
      <c r="K9" s="33">
        <v>4</v>
      </c>
      <c r="L9" s="122">
        <v>20</v>
      </c>
      <c r="M9" s="169">
        <v>13.75</v>
      </c>
      <c r="N9" s="3"/>
      <c r="O9" s="290"/>
      <c r="P9" s="222"/>
      <c r="Q9" s="369"/>
      <c r="R9" s="242"/>
      <c r="S9" s="127" t="s">
        <v>67</v>
      </c>
      <c r="T9" s="305"/>
      <c r="U9" s="246"/>
      <c r="V9" s="246"/>
      <c r="W9" s="229"/>
      <c r="X9" s="16"/>
      <c r="Y9" s="296"/>
      <c r="Z9" s="205">
        <v>92</v>
      </c>
      <c r="AA9" s="15"/>
      <c r="AB9" s="15"/>
      <c r="AC9" s="202">
        <v>92</v>
      </c>
      <c r="AD9" s="202">
        <v>93</v>
      </c>
      <c r="AE9" s="15"/>
      <c r="AF9" s="15"/>
      <c r="AG9" s="98"/>
      <c r="AH9" s="217"/>
      <c r="AI9" s="380"/>
      <c r="AJ9" s="13">
        <v>89</v>
      </c>
      <c r="AK9" s="15"/>
      <c r="AL9" s="15"/>
      <c r="AM9" s="148">
        <v>93</v>
      </c>
      <c r="AN9" s="15"/>
      <c r="AO9" s="15"/>
      <c r="AP9" s="15"/>
      <c r="AQ9" s="15"/>
      <c r="AR9" s="294"/>
      <c r="AS9" s="298"/>
    </row>
    <row r="10" spans="1:45" ht="19.5" customHeight="1">
      <c r="A10" s="3"/>
      <c r="B10" s="170">
        <v>6</v>
      </c>
      <c r="C10" s="20" t="s">
        <v>26</v>
      </c>
      <c r="D10" s="38" t="s">
        <v>62</v>
      </c>
      <c r="E10" s="33">
        <f>SUM(G10:L10)</f>
        <v>46</v>
      </c>
      <c r="F10" s="34">
        <v>0</v>
      </c>
      <c r="G10" s="111"/>
      <c r="H10" s="122">
        <v>20</v>
      </c>
      <c r="I10" s="33">
        <v>6</v>
      </c>
      <c r="J10" s="33">
        <v>6</v>
      </c>
      <c r="K10" s="33">
        <v>6</v>
      </c>
      <c r="L10" s="33">
        <v>8</v>
      </c>
      <c r="M10" s="169">
        <v>11.25</v>
      </c>
      <c r="N10" s="3"/>
      <c r="O10" s="238">
        <v>2</v>
      </c>
      <c r="P10" s="396">
        <v>16</v>
      </c>
      <c r="Q10" s="365">
        <f>AH10+AR10</f>
        <v>1464.93</v>
      </c>
      <c r="R10" s="274" t="s">
        <v>6</v>
      </c>
      <c r="S10" s="67" t="s">
        <v>3</v>
      </c>
      <c r="T10" s="306" t="s">
        <v>102</v>
      </c>
      <c r="U10" s="306" t="s">
        <v>159</v>
      </c>
      <c r="V10" s="228">
        <v>53</v>
      </c>
      <c r="W10" s="229">
        <v>7.5</v>
      </c>
      <c r="X10" s="16"/>
      <c r="Y10" s="243">
        <v>2</v>
      </c>
      <c r="Z10" s="201">
        <v>89</v>
      </c>
      <c r="AA10" s="202">
        <v>90</v>
      </c>
      <c r="AB10" s="14">
        <v>90</v>
      </c>
      <c r="AC10" s="15"/>
      <c r="AD10" s="15"/>
      <c r="AE10" s="15"/>
      <c r="AF10" s="15"/>
      <c r="AG10" s="98"/>
      <c r="AH10" s="217">
        <f>SUM(Z10:AG11)</f>
        <v>728.48</v>
      </c>
      <c r="AI10" s="329">
        <v>2</v>
      </c>
      <c r="AJ10" s="13">
        <v>90</v>
      </c>
      <c r="AK10" s="14">
        <v>91</v>
      </c>
      <c r="AL10" s="212">
        <v>94</v>
      </c>
      <c r="AM10" s="14">
        <v>92.45</v>
      </c>
      <c r="AN10" s="15"/>
      <c r="AO10" s="15"/>
      <c r="AP10" s="15"/>
      <c r="AQ10" s="15"/>
      <c r="AR10" s="293">
        <f>SUM(AJ10:AQ11)</f>
        <v>736.45</v>
      </c>
      <c r="AS10" s="373">
        <v>1</v>
      </c>
    </row>
    <row r="11" spans="1:45" ht="19.5" customHeight="1">
      <c r="A11" s="3"/>
      <c r="B11" s="170">
        <v>7</v>
      </c>
      <c r="C11" s="21" t="s">
        <v>46</v>
      </c>
      <c r="D11" s="37" t="s">
        <v>94</v>
      </c>
      <c r="E11" s="33">
        <f>SUM(G11:L11)</f>
        <v>39</v>
      </c>
      <c r="F11" s="34">
        <v>0</v>
      </c>
      <c r="G11" s="33"/>
      <c r="H11" s="33">
        <v>8</v>
      </c>
      <c r="I11" s="33">
        <v>10</v>
      </c>
      <c r="J11" s="35">
        <v>13</v>
      </c>
      <c r="K11" s="33">
        <v>8</v>
      </c>
      <c r="L11" s="33"/>
      <c r="M11" s="169">
        <v>15.75</v>
      </c>
      <c r="N11" s="3"/>
      <c r="O11" s="238"/>
      <c r="P11" s="396"/>
      <c r="Q11" s="370"/>
      <c r="R11" s="371"/>
      <c r="S11" s="67" t="s">
        <v>41</v>
      </c>
      <c r="T11" s="307"/>
      <c r="U11" s="372"/>
      <c r="V11" s="228"/>
      <c r="W11" s="229"/>
      <c r="X11" s="86">
        <v>7.164</v>
      </c>
      <c r="Y11" s="244"/>
      <c r="Z11" s="206"/>
      <c r="AA11" s="15"/>
      <c r="AB11" s="15"/>
      <c r="AC11" s="14">
        <v>91</v>
      </c>
      <c r="AD11" s="209">
        <v>94.48</v>
      </c>
      <c r="AE11" s="148">
        <v>94</v>
      </c>
      <c r="AF11" s="14">
        <v>90</v>
      </c>
      <c r="AG11" s="96">
        <v>90</v>
      </c>
      <c r="AH11" s="217"/>
      <c r="AI11" s="329"/>
      <c r="AJ11" s="16"/>
      <c r="AK11" s="15"/>
      <c r="AL11" s="15"/>
      <c r="AM11" s="15"/>
      <c r="AN11" s="211">
        <v>95</v>
      </c>
      <c r="AO11" s="148">
        <v>93</v>
      </c>
      <c r="AP11" s="14">
        <v>91</v>
      </c>
      <c r="AQ11" s="14">
        <v>90</v>
      </c>
      <c r="AR11" s="294"/>
      <c r="AS11" s="374"/>
    </row>
    <row r="12" spans="1:45" ht="19.5" customHeight="1">
      <c r="A12" s="3"/>
      <c r="B12" s="170">
        <v>8</v>
      </c>
      <c r="C12" s="25" t="s">
        <v>25</v>
      </c>
      <c r="D12" s="37" t="s">
        <v>143</v>
      </c>
      <c r="E12" s="33">
        <f aca="true" t="shared" si="0" ref="E12:E19">SUM(G12:L12)</f>
        <v>16</v>
      </c>
      <c r="F12" s="34">
        <v>0</v>
      </c>
      <c r="G12" s="33"/>
      <c r="H12" s="33"/>
      <c r="I12" s="33"/>
      <c r="J12" s="33"/>
      <c r="K12" s="123">
        <v>16</v>
      </c>
      <c r="L12" s="33"/>
      <c r="M12" s="178"/>
      <c r="N12" s="3"/>
      <c r="O12" s="238">
        <v>3</v>
      </c>
      <c r="P12" s="375">
        <v>13</v>
      </c>
      <c r="Q12" s="365">
        <f>AH12+AR12</f>
        <v>1449.68</v>
      </c>
      <c r="R12" s="274" t="s">
        <v>154</v>
      </c>
      <c r="S12" s="67" t="s">
        <v>37</v>
      </c>
      <c r="T12" s="306"/>
      <c r="U12" s="306" t="s">
        <v>160</v>
      </c>
      <c r="V12" s="228">
        <v>19</v>
      </c>
      <c r="W12" s="229">
        <v>5</v>
      </c>
      <c r="X12" s="16"/>
      <c r="Y12" s="219">
        <v>7</v>
      </c>
      <c r="Z12" s="206"/>
      <c r="AA12" s="15"/>
      <c r="AB12" s="14">
        <v>92</v>
      </c>
      <c r="AC12" s="15"/>
      <c r="AD12" s="15"/>
      <c r="AE12" s="14">
        <v>91</v>
      </c>
      <c r="AF12" s="204">
        <v>89.25</v>
      </c>
      <c r="AG12" s="96">
        <v>86</v>
      </c>
      <c r="AH12" s="217">
        <f>SUM(Z12:AG13)</f>
        <v>723.25</v>
      </c>
      <c r="AI12" s="376">
        <v>3</v>
      </c>
      <c r="AJ12" s="16"/>
      <c r="AK12" s="15"/>
      <c r="AL12" s="14">
        <v>91</v>
      </c>
      <c r="AM12" s="15"/>
      <c r="AN12" s="15"/>
      <c r="AO12" s="14">
        <v>91</v>
      </c>
      <c r="AP12" s="14">
        <v>89</v>
      </c>
      <c r="AQ12" s="14">
        <v>87</v>
      </c>
      <c r="AR12" s="293">
        <f>SUM(AJ12:AQ13)</f>
        <v>726.4300000000001</v>
      </c>
      <c r="AS12" s="260">
        <v>3</v>
      </c>
    </row>
    <row r="13" spans="1:45" ht="19.5" customHeight="1">
      <c r="A13" s="3"/>
      <c r="B13" s="170">
        <v>9</v>
      </c>
      <c r="C13" s="21" t="s">
        <v>44</v>
      </c>
      <c r="D13" s="37" t="s">
        <v>120</v>
      </c>
      <c r="E13" s="33">
        <f t="shared" si="0"/>
        <v>16</v>
      </c>
      <c r="F13" s="34">
        <v>0</v>
      </c>
      <c r="G13" s="33"/>
      <c r="H13" s="33"/>
      <c r="I13" s="33">
        <v>8</v>
      </c>
      <c r="J13" s="33" t="s">
        <v>140</v>
      </c>
      <c r="K13" s="33">
        <v>2</v>
      </c>
      <c r="L13" s="33">
        <v>6</v>
      </c>
      <c r="M13" s="169">
        <v>11</v>
      </c>
      <c r="N13" s="3"/>
      <c r="O13" s="238"/>
      <c r="P13" s="375"/>
      <c r="Q13" s="370"/>
      <c r="R13" s="371"/>
      <c r="S13" s="67" t="s">
        <v>38</v>
      </c>
      <c r="T13" s="307"/>
      <c r="U13" s="372"/>
      <c r="V13" s="228"/>
      <c r="W13" s="229"/>
      <c r="X13" s="86">
        <v>7.303</v>
      </c>
      <c r="Y13" s="219"/>
      <c r="Z13" s="94">
        <v>90</v>
      </c>
      <c r="AA13" s="14">
        <v>91</v>
      </c>
      <c r="AB13" s="15"/>
      <c r="AC13" s="14">
        <v>92</v>
      </c>
      <c r="AD13" s="14">
        <v>92</v>
      </c>
      <c r="AE13" s="15"/>
      <c r="AF13" s="15"/>
      <c r="AG13" s="98"/>
      <c r="AH13" s="217"/>
      <c r="AI13" s="376"/>
      <c r="AJ13" s="201">
        <v>90.43</v>
      </c>
      <c r="AK13" s="14">
        <v>92</v>
      </c>
      <c r="AL13" s="15"/>
      <c r="AM13" s="148">
        <v>93</v>
      </c>
      <c r="AN13" s="148">
        <v>93</v>
      </c>
      <c r="AO13" s="15"/>
      <c r="AP13" s="15"/>
      <c r="AQ13" s="15"/>
      <c r="AR13" s="294"/>
      <c r="AS13" s="262"/>
    </row>
    <row r="14" spans="1:45" ht="19.5" customHeight="1">
      <c r="A14" s="3"/>
      <c r="B14" s="170">
        <v>10</v>
      </c>
      <c r="C14" s="21" t="s">
        <v>44</v>
      </c>
      <c r="D14" s="37" t="s">
        <v>64</v>
      </c>
      <c r="E14" s="33">
        <f t="shared" si="0"/>
        <v>8</v>
      </c>
      <c r="F14" s="34">
        <v>0</v>
      </c>
      <c r="G14" s="33"/>
      <c r="H14" s="33"/>
      <c r="I14" s="33"/>
      <c r="J14" s="33">
        <v>8</v>
      </c>
      <c r="K14" s="33"/>
      <c r="L14" s="33"/>
      <c r="M14" s="169">
        <v>7</v>
      </c>
      <c r="N14" s="3"/>
      <c r="O14" s="290">
        <v>4</v>
      </c>
      <c r="P14" s="225">
        <v>10</v>
      </c>
      <c r="Q14" s="368">
        <f>AH14+AR14</f>
        <v>1427.44</v>
      </c>
      <c r="R14" s="242" t="s">
        <v>155</v>
      </c>
      <c r="S14" s="67" t="s">
        <v>17</v>
      </c>
      <c r="T14" s="305"/>
      <c r="U14" s="246" t="s">
        <v>153</v>
      </c>
      <c r="V14" s="246">
        <v>80</v>
      </c>
      <c r="W14" s="229">
        <v>6.25</v>
      </c>
      <c r="X14" s="16"/>
      <c r="Y14" s="295">
        <v>4</v>
      </c>
      <c r="Z14" s="206"/>
      <c r="AA14" s="15"/>
      <c r="AB14" s="15"/>
      <c r="AC14" s="15"/>
      <c r="AD14" s="15"/>
      <c r="AE14" s="15"/>
      <c r="AF14" s="14">
        <v>90</v>
      </c>
      <c r="AG14" s="96">
        <v>89</v>
      </c>
      <c r="AH14" s="217">
        <f>SUM(Z14:AG16)</f>
        <v>715.8199999999999</v>
      </c>
      <c r="AI14" s="219">
        <v>5</v>
      </c>
      <c r="AJ14" s="16"/>
      <c r="AK14" s="15"/>
      <c r="AL14" s="204">
        <v>91.62</v>
      </c>
      <c r="AM14" s="15"/>
      <c r="AN14" s="15"/>
      <c r="AO14" s="14">
        <v>90</v>
      </c>
      <c r="AP14" s="14">
        <v>89</v>
      </c>
      <c r="AQ14" s="14">
        <v>82</v>
      </c>
      <c r="AR14" s="293">
        <f>SUM(AJ14:AQ16)</f>
        <v>711.62</v>
      </c>
      <c r="AS14" s="295">
        <v>4</v>
      </c>
    </row>
    <row r="15" spans="1:45" ht="19.5" customHeight="1">
      <c r="A15" s="3"/>
      <c r="B15" s="170">
        <v>11</v>
      </c>
      <c r="C15" s="21" t="s">
        <v>44</v>
      </c>
      <c r="D15" s="37" t="s">
        <v>125</v>
      </c>
      <c r="E15" s="33">
        <f t="shared" si="0"/>
        <v>6</v>
      </c>
      <c r="F15" s="34">
        <v>0</v>
      </c>
      <c r="G15" s="33"/>
      <c r="H15" s="33"/>
      <c r="I15" s="33"/>
      <c r="J15" s="33">
        <v>2</v>
      </c>
      <c r="K15" s="33">
        <v>3</v>
      </c>
      <c r="L15" s="33">
        <v>1</v>
      </c>
      <c r="M15" s="169">
        <v>2</v>
      </c>
      <c r="N15" s="3"/>
      <c r="O15" s="290"/>
      <c r="P15" s="225"/>
      <c r="Q15" s="369"/>
      <c r="R15" s="242"/>
      <c r="S15" s="67" t="s">
        <v>55</v>
      </c>
      <c r="T15" s="305"/>
      <c r="U15" s="246"/>
      <c r="V15" s="246"/>
      <c r="W15" s="229"/>
      <c r="X15" s="16"/>
      <c r="Y15" s="232"/>
      <c r="Z15" s="206"/>
      <c r="AA15" s="15"/>
      <c r="AB15" s="15"/>
      <c r="AC15" s="14">
        <v>91</v>
      </c>
      <c r="AD15" s="14">
        <v>89</v>
      </c>
      <c r="AE15" s="14">
        <v>89</v>
      </c>
      <c r="AF15" s="15"/>
      <c r="AG15" s="98"/>
      <c r="AH15" s="217"/>
      <c r="AI15" s="219"/>
      <c r="AJ15" s="16"/>
      <c r="AK15" s="15"/>
      <c r="AL15" s="15"/>
      <c r="AM15" s="14">
        <v>91</v>
      </c>
      <c r="AN15" s="14">
        <v>87</v>
      </c>
      <c r="AO15" s="15"/>
      <c r="AP15" s="15"/>
      <c r="AQ15" s="15"/>
      <c r="AR15" s="300"/>
      <c r="AS15" s="232"/>
    </row>
    <row r="16" spans="1:45" ht="19.5" customHeight="1">
      <c r="A16" s="3"/>
      <c r="B16" s="170">
        <v>12</v>
      </c>
      <c r="C16" s="25" t="s">
        <v>25</v>
      </c>
      <c r="D16" s="37" t="s">
        <v>156</v>
      </c>
      <c r="E16" s="33">
        <f>SUM(G16:L16)</f>
        <v>2</v>
      </c>
      <c r="F16" s="34">
        <v>0</v>
      </c>
      <c r="G16" s="33"/>
      <c r="H16" s="33"/>
      <c r="I16" s="33"/>
      <c r="J16" s="33"/>
      <c r="K16" s="33"/>
      <c r="L16" s="33">
        <v>2</v>
      </c>
      <c r="M16" s="193"/>
      <c r="N16" s="3"/>
      <c r="O16" s="290"/>
      <c r="P16" s="225"/>
      <c r="Q16" s="369"/>
      <c r="R16" s="242"/>
      <c r="S16" s="67" t="s">
        <v>157</v>
      </c>
      <c r="T16" s="305"/>
      <c r="U16" s="246"/>
      <c r="V16" s="246"/>
      <c r="W16" s="229"/>
      <c r="X16" s="17">
        <v>7.178</v>
      </c>
      <c r="Y16" s="296"/>
      <c r="Z16" s="13">
        <v>90</v>
      </c>
      <c r="AA16" s="204">
        <v>86.82</v>
      </c>
      <c r="AB16" s="14">
        <v>91</v>
      </c>
      <c r="AC16" s="15"/>
      <c r="AD16" s="15"/>
      <c r="AE16" s="15"/>
      <c r="AF16" s="15"/>
      <c r="AG16" s="98"/>
      <c r="AH16" s="217"/>
      <c r="AI16" s="219"/>
      <c r="AJ16" s="13">
        <v>89</v>
      </c>
      <c r="AK16" s="14">
        <v>92</v>
      </c>
      <c r="AL16" s="15"/>
      <c r="AM16" s="15"/>
      <c r="AN16" s="15"/>
      <c r="AO16" s="15"/>
      <c r="AP16" s="15"/>
      <c r="AQ16" s="15"/>
      <c r="AR16" s="294"/>
      <c r="AS16" s="296"/>
    </row>
    <row r="17" spans="1:48" ht="19.5" customHeight="1">
      <c r="A17" s="3"/>
      <c r="B17" s="170">
        <v>13</v>
      </c>
      <c r="C17" s="21" t="s">
        <v>44</v>
      </c>
      <c r="D17" s="37" t="s">
        <v>126</v>
      </c>
      <c r="E17" s="33">
        <f>SUM(G17:L17)</f>
        <v>1</v>
      </c>
      <c r="F17" s="34">
        <v>0</v>
      </c>
      <c r="G17" s="33"/>
      <c r="H17" s="33"/>
      <c r="I17" s="33"/>
      <c r="J17" s="33">
        <v>1</v>
      </c>
      <c r="K17" s="33"/>
      <c r="L17" s="33"/>
      <c r="M17" s="169">
        <v>4.5</v>
      </c>
      <c r="N17" s="3"/>
      <c r="O17" s="290">
        <v>5</v>
      </c>
      <c r="P17" s="225">
        <v>8</v>
      </c>
      <c r="Q17" s="368">
        <f>AH17+AR17</f>
        <v>1418.66</v>
      </c>
      <c r="R17" s="242" t="s">
        <v>62</v>
      </c>
      <c r="S17" s="18" t="s">
        <v>68</v>
      </c>
      <c r="T17" s="305"/>
      <c r="U17" s="246" t="s">
        <v>162</v>
      </c>
      <c r="V17" s="246">
        <v>28</v>
      </c>
      <c r="W17" s="229">
        <v>3</v>
      </c>
      <c r="X17" s="16"/>
      <c r="Y17" s="260">
        <v>3</v>
      </c>
      <c r="Z17" s="16"/>
      <c r="AA17" s="15"/>
      <c r="AB17" s="15"/>
      <c r="AC17" s="15"/>
      <c r="AD17" s="15"/>
      <c r="AE17" s="14">
        <v>87</v>
      </c>
      <c r="AF17" s="15"/>
      <c r="AG17" s="98"/>
      <c r="AH17" s="217">
        <f>SUM(Z17:AG19)</f>
        <v>719.48</v>
      </c>
      <c r="AI17" s="219">
        <v>4</v>
      </c>
      <c r="AJ17" s="16"/>
      <c r="AK17" s="15"/>
      <c r="AL17" s="14">
        <v>87</v>
      </c>
      <c r="AM17" s="14">
        <v>89</v>
      </c>
      <c r="AN17" s="204">
        <v>87</v>
      </c>
      <c r="AO17" s="204">
        <v>91.18</v>
      </c>
      <c r="AP17" s="15"/>
      <c r="AQ17" s="15"/>
      <c r="AR17" s="293">
        <f>SUM(AJ17:AQ19)</f>
        <v>699.1800000000001</v>
      </c>
      <c r="AS17" s="295">
        <v>7</v>
      </c>
      <c r="AU17" s="200"/>
      <c r="AV17" s="200"/>
    </row>
    <row r="18" spans="1:48" ht="19.5" customHeight="1">
      <c r="A18" s="3"/>
      <c r="B18" s="213">
        <v>14</v>
      </c>
      <c r="C18" s="21" t="s">
        <v>44</v>
      </c>
      <c r="D18" s="214" t="s">
        <v>127</v>
      </c>
      <c r="E18" s="33">
        <f>SUM(G18:L18)</f>
        <v>0</v>
      </c>
      <c r="F18" s="34">
        <v>0</v>
      </c>
      <c r="G18" s="215"/>
      <c r="H18" s="215"/>
      <c r="I18" s="215"/>
      <c r="J18" s="215" t="s">
        <v>140</v>
      </c>
      <c r="K18" s="215"/>
      <c r="L18" s="215"/>
      <c r="M18" s="216">
        <v>2.5</v>
      </c>
      <c r="N18" s="3"/>
      <c r="O18" s="290"/>
      <c r="P18" s="225"/>
      <c r="Q18" s="369"/>
      <c r="R18" s="242"/>
      <c r="S18" s="18" t="s">
        <v>69</v>
      </c>
      <c r="T18" s="305"/>
      <c r="U18" s="246"/>
      <c r="V18" s="246"/>
      <c r="W18" s="229"/>
      <c r="X18" s="16"/>
      <c r="Y18" s="261"/>
      <c r="Z18" s="13">
        <v>86</v>
      </c>
      <c r="AA18" s="15"/>
      <c r="AB18" s="204">
        <v>90.48</v>
      </c>
      <c r="AC18" s="15"/>
      <c r="AD18" s="15"/>
      <c r="AE18" s="15"/>
      <c r="AF18" s="15"/>
      <c r="AG18" s="98"/>
      <c r="AH18" s="217"/>
      <c r="AI18" s="219"/>
      <c r="AJ18" s="13">
        <v>88</v>
      </c>
      <c r="AK18" s="14">
        <v>87</v>
      </c>
      <c r="AL18" s="15"/>
      <c r="AM18" s="15"/>
      <c r="AN18" s="15"/>
      <c r="AO18" s="15"/>
      <c r="AP18" s="14">
        <v>84</v>
      </c>
      <c r="AQ18" s="14">
        <v>86</v>
      </c>
      <c r="AR18" s="300"/>
      <c r="AS18" s="232"/>
      <c r="AU18" s="200"/>
      <c r="AV18" s="200"/>
    </row>
    <row r="19" spans="1:48" ht="19.5" customHeight="1" thickBot="1">
      <c r="A19" s="3"/>
      <c r="B19" s="171">
        <v>15</v>
      </c>
      <c r="C19" s="172"/>
      <c r="D19" s="167"/>
      <c r="E19" s="173">
        <f t="shared" si="0"/>
        <v>0</v>
      </c>
      <c r="F19" s="174"/>
      <c r="G19" s="173"/>
      <c r="H19" s="173"/>
      <c r="I19" s="173"/>
      <c r="J19" s="173"/>
      <c r="K19" s="173"/>
      <c r="L19" s="173"/>
      <c r="M19" s="175"/>
      <c r="N19" s="3"/>
      <c r="O19" s="290"/>
      <c r="P19" s="225"/>
      <c r="Q19" s="369"/>
      <c r="R19" s="242"/>
      <c r="S19" s="67" t="s">
        <v>98</v>
      </c>
      <c r="T19" s="305"/>
      <c r="U19" s="246"/>
      <c r="V19" s="246"/>
      <c r="W19" s="229"/>
      <c r="X19" s="86">
        <v>7.166</v>
      </c>
      <c r="Y19" s="262"/>
      <c r="Z19" s="16"/>
      <c r="AA19" s="14">
        <v>90</v>
      </c>
      <c r="AB19" s="15"/>
      <c r="AC19" s="148">
        <v>94</v>
      </c>
      <c r="AD19" s="148">
        <v>94</v>
      </c>
      <c r="AE19" s="15"/>
      <c r="AF19" s="14">
        <v>90</v>
      </c>
      <c r="AG19" s="96">
        <v>88</v>
      </c>
      <c r="AH19" s="217"/>
      <c r="AI19" s="219"/>
      <c r="AJ19" s="16"/>
      <c r="AK19" s="15"/>
      <c r="AL19" s="15"/>
      <c r="AM19" s="15"/>
      <c r="AN19" s="15"/>
      <c r="AO19" s="15"/>
      <c r="AP19" s="15"/>
      <c r="AQ19" s="15"/>
      <c r="AR19" s="294"/>
      <c r="AS19" s="296"/>
      <c r="AU19" s="200"/>
      <c r="AV19" s="200"/>
    </row>
    <row r="20" spans="1:48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38">
        <v>6</v>
      </c>
      <c r="P20" s="363">
        <v>6</v>
      </c>
      <c r="Q20" s="365">
        <f>AH20+AR20</f>
        <v>1400.7</v>
      </c>
      <c r="R20" s="274" t="s">
        <v>120</v>
      </c>
      <c r="S20" s="67" t="s">
        <v>121</v>
      </c>
      <c r="T20" s="306"/>
      <c r="U20" s="306" t="s">
        <v>159</v>
      </c>
      <c r="V20" s="228">
        <v>55</v>
      </c>
      <c r="W20" s="229">
        <v>4.25</v>
      </c>
      <c r="X20" s="16"/>
      <c r="Y20" s="219">
        <v>9</v>
      </c>
      <c r="Z20" s="201">
        <v>87.2</v>
      </c>
      <c r="AA20" s="15"/>
      <c r="AB20" s="15"/>
      <c r="AC20" s="14">
        <v>89</v>
      </c>
      <c r="AD20" s="15"/>
      <c r="AE20" s="14">
        <v>91</v>
      </c>
      <c r="AF20" s="15"/>
      <c r="AG20" s="96">
        <v>83</v>
      </c>
      <c r="AH20" s="217">
        <f>SUM(Z20:AG21)</f>
        <v>691.2</v>
      </c>
      <c r="AI20" s="219">
        <v>7</v>
      </c>
      <c r="AJ20" s="13">
        <v>86</v>
      </c>
      <c r="AK20" s="15"/>
      <c r="AL20" s="15"/>
      <c r="AM20" s="14">
        <v>91</v>
      </c>
      <c r="AN20" s="15"/>
      <c r="AO20" s="15"/>
      <c r="AP20" s="15"/>
      <c r="AQ20" s="14">
        <v>84</v>
      </c>
      <c r="AR20" s="293">
        <f>SUM(AJ20:AQ21)</f>
        <v>709.5</v>
      </c>
      <c r="AS20" s="295">
        <v>5</v>
      </c>
      <c r="AU20" s="200"/>
      <c r="AV20" s="200"/>
    </row>
    <row r="21" spans="1:48" ht="19.5" customHeight="1">
      <c r="A21" s="3"/>
      <c r="B21" s="285" t="s">
        <v>86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3"/>
      <c r="N21" s="3"/>
      <c r="O21" s="238"/>
      <c r="P21" s="363"/>
      <c r="Q21" s="370"/>
      <c r="R21" s="371"/>
      <c r="S21" s="67" t="s">
        <v>122</v>
      </c>
      <c r="T21" s="307"/>
      <c r="U21" s="372"/>
      <c r="V21" s="228"/>
      <c r="W21" s="229"/>
      <c r="X21" s="86">
        <v>7.362</v>
      </c>
      <c r="Y21" s="219"/>
      <c r="Z21" s="16"/>
      <c r="AA21" s="14">
        <v>73</v>
      </c>
      <c r="AB21" s="14">
        <v>90</v>
      </c>
      <c r="AC21" s="15"/>
      <c r="AD21" s="14">
        <v>89</v>
      </c>
      <c r="AE21" s="15"/>
      <c r="AF21" s="14">
        <v>89</v>
      </c>
      <c r="AG21" s="98"/>
      <c r="AH21" s="217"/>
      <c r="AI21" s="219"/>
      <c r="AJ21" s="16"/>
      <c r="AK21" s="14">
        <v>91</v>
      </c>
      <c r="AL21" s="14">
        <v>91</v>
      </c>
      <c r="AM21" s="15"/>
      <c r="AN21" s="204">
        <v>89.5</v>
      </c>
      <c r="AO21" s="14">
        <v>90</v>
      </c>
      <c r="AP21" s="204">
        <v>87</v>
      </c>
      <c r="AQ21" s="15"/>
      <c r="AR21" s="294"/>
      <c r="AS21" s="296"/>
      <c r="AU21" s="200"/>
      <c r="AV21" s="200"/>
    </row>
    <row r="22" spans="1:48" ht="19.5" customHeight="1">
      <c r="A22" s="3"/>
      <c r="B22" s="253" t="s">
        <v>1</v>
      </c>
      <c r="C22" s="253"/>
      <c r="D22" s="254" t="s">
        <v>7</v>
      </c>
      <c r="E22" s="255" t="s">
        <v>28</v>
      </c>
      <c r="F22" s="256" t="s">
        <v>29</v>
      </c>
      <c r="G22" s="255" t="s">
        <v>30</v>
      </c>
      <c r="H22" s="255"/>
      <c r="I22" s="255"/>
      <c r="J22" s="255"/>
      <c r="K22" s="255"/>
      <c r="L22" s="255"/>
      <c r="M22" s="3"/>
      <c r="N22" s="3"/>
      <c r="O22" s="238">
        <v>7</v>
      </c>
      <c r="P22" s="363">
        <v>4</v>
      </c>
      <c r="Q22" s="365">
        <f>AH22+AR22</f>
        <v>1394.42</v>
      </c>
      <c r="R22" s="274" t="s">
        <v>36</v>
      </c>
      <c r="S22" s="67" t="s">
        <v>80</v>
      </c>
      <c r="T22" s="306"/>
      <c r="U22" s="306" t="s">
        <v>159</v>
      </c>
      <c r="V22" s="228">
        <v>29</v>
      </c>
      <c r="W22" s="229">
        <v>9.5</v>
      </c>
      <c r="X22" s="86">
        <v>7.086</v>
      </c>
      <c r="Y22" s="395">
        <v>1</v>
      </c>
      <c r="Z22" s="16"/>
      <c r="AA22" s="15"/>
      <c r="AB22" s="15"/>
      <c r="AC22" s="14">
        <v>94</v>
      </c>
      <c r="AD22" s="211">
        <v>95</v>
      </c>
      <c r="AE22" s="14">
        <v>93</v>
      </c>
      <c r="AF22" s="204">
        <v>66.49</v>
      </c>
      <c r="AG22" s="96">
        <v>89</v>
      </c>
      <c r="AH22" s="217">
        <f>SUM(Z22:AG23)</f>
        <v>709.49</v>
      </c>
      <c r="AI22" s="219">
        <v>6</v>
      </c>
      <c r="AJ22" s="16"/>
      <c r="AK22" s="15"/>
      <c r="AL22" s="15"/>
      <c r="AM22" s="15"/>
      <c r="AN22" s="15"/>
      <c r="AO22" s="14">
        <v>91</v>
      </c>
      <c r="AP22" s="14">
        <v>92</v>
      </c>
      <c r="AQ22" s="204">
        <v>88.93</v>
      </c>
      <c r="AR22" s="293">
        <f>SUM(AJ22:AQ23)</f>
        <v>684.9300000000001</v>
      </c>
      <c r="AS22" s="295">
        <v>10</v>
      </c>
      <c r="AU22" s="200"/>
      <c r="AV22" s="200"/>
    </row>
    <row r="23" spans="1:48" ht="19.5" customHeight="1">
      <c r="A23" s="3"/>
      <c r="B23" s="253"/>
      <c r="C23" s="253"/>
      <c r="D23" s="254"/>
      <c r="E23" s="255"/>
      <c r="F23" s="256"/>
      <c r="G23" s="139" t="s">
        <v>6</v>
      </c>
      <c r="H23" s="131" t="s">
        <v>62</v>
      </c>
      <c r="I23" s="137" t="s">
        <v>73</v>
      </c>
      <c r="J23" s="27" t="s">
        <v>31</v>
      </c>
      <c r="K23" s="28" t="s">
        <v>32</v>
      </c>
      <c r="L23" s="29" t="s">
        <v>20</v>
      </c>
      <c r="M23" s="3"/>
      <c r="N23" s="3"/>
      <c r="O23" s="238"/>
      <c r="P23" s="363"/>
      <c r="Q23" s="370"/>
      <c r="R23" s="371"/>
      <c r="S23" s="18" t="s">
        <v>33</v>
      </c>
      <c r="T23" s="307"/>
      <c r="U23" s="372"/>
      <c r="V23" s="228"/>
      <c r="W23" s="229"/>
      <c r="X23" s="16"/>
      <c r="Y23" s="395"/>
      <c r="Z23" s="13">
        <v>92</v>
      </c>
      <c r="AA23" s="14">
        <v>91</v>
      </c>
      <c r="AB23" s="14">
        <v>89</v>
      </c>
      <c r="AC23" s="15"/>
      <c r="AD23" s="15"/>
      <c r="AE23" s="15"/>
      <c r="AF23" s="15"/>
      <c r="AG23" s="98"/>
      <c r="AH23" s="217"/>
      <c r="AI23" s="219"/>
      <c r="AJ23" s="13">
        <v>90</v>
      </c>
      <c r="AK23" s="14">
        <v>89</v>
      </c>
      <c r="AL23" s="14">
        <v>79</v>
      </c>
      <c r="AM23" s="14">
        <v>64</v>
      </c>
      <c r="AN23" s="14">
        <v>91</v>
      </c>
      <c r="AO23" s="15"/>
      <c r="AP23" s="15"/>
      <c r="AQ23" s="15"/>
      <c r="AR23" s="294"/>
      <c r="AS23" s="296"/>
      <c r="AU23" s="200"/>
      <c r="AV23" s="200"/>
    </row>
    <row r="24" spans="1:48" ht="19.5" customHeight="1">
      <c r="A24" s="3"/>
      <c r="B24" s="253"/>
      <c r="C24" s="253"/>
      <c r="D24" s="254"/>
      <c r="E24" s="255"/>
      <c r="F24" s="256"/>
      <c r="G24" s="30" t="s">
        <v>83</v>
      </c>
      <c r="H24" s="30" t="s">
        <v>82</v>
      </c>
      <c r="I24" s="30" t="s">
        <v>105</v>
      </c>
      <c r="J24" s="30" t="s">
        <v>106</v>
      </c>
      <c r="K24" s="30" t="s">
        <v>107</v>
      </c>
      <c r="L24" s="30" t="s">
        <v>108</v>
      </c>
      <c r="M24" s="3"/>
      <c r="N24" s="3"/>
      <c r="O24" s="238">
        <v>8</v>
      </c>
      <c r="P24" s="363">
        <v>3</v>
      </c>
      <c r="Q24" s="365">
        <f>AH24+AR24</f>
        <v>1383.13</v>
      </c>
      <c r="R24" s="274" t="s">
        <v>94</v>
      </c>
      <c r="S24" s="67" t="s">
        <v>2</v>
      </c>
      <c r="T24" s="306" t="s">
        <v>102</v>
      </c>
      <c r="U24" s="306" t="s">
        <v>163</v>
      </c>
      <c r="V24" s="228">
        <v>25</v>
      </c>
      <c r="W24" s="229">
        <v>6</v>
      </c>
      <c r="X24" s="16"/>
      <c r="Y24" s="219">
        <v>10</v>
      </c>
      <c r="Z24" s="13">
        <v>86</v>
      </c>
      <c r="AA24" s="15"/>
      <c r="AB24" s="15"/>
      <c r="AC24" s="14">
        <v>89</v>
      </c>
      <c r="AD24" s="15"/>
      <c r="AE24" s="204">
        <v>86.22</v>
      </c>
      <c r="AF24" s="15"/>
      <c r="AG24" s="96">
        <v>83</v>
      </c>
      <c r="AH24" s="217">
        <f>SUM(Z24:AG25)</f>
        <v>688.22</v>
      </c>
      <c r="AI24" s="219">
        <v>8</v>
      </c>
      <c r="AJ24" s="16"/>
      <c r="AK24" s="14">
        <v>89</v>
      </c>
      <c r="AL24" s="14">
        <v>91</v>
      </c>
      <c r="AM24" s="15"/>
      <c r="AN24" s="15"/>
      <c r="AO24" s="14">
        <v>90</v>
      </c>
      <c r="AP24" s="204">
        <v>86.91</v>
      </c>
      <c r="AQ24" s="15"/>
      <c r="AR24" s="293">
        <f>SUM(AJ24:AQ25)</f>
        <v>694.91</v>
      </c>
      <c r="AS24" s="295">
        <v>8</v>
      </c>
      <c r="AU24" s="200"/>
      <c r="AV24" s="200"/>
    </row>
    <row r="25" spans="1:45" ht="19.5" customHeight="1">
      <c r="A25" s="3"/>
      <c r="B25" s="31">
        <v>1</v>
      </c>
      <c r="C25" s="20" t="s">
        <v>26</v>
      </c>
      <c r="D25" s="32" t="s">
        <v>33</v>
      </c>
      <c r="E25" s="33">
        <f>SUM(G25:L25)-F25</f>
        <v>84</v>
      </c>
      <c r="F25" s="34">
        <v>4</v>
      </c>
      <c r="G25" s="122">
        <v>20</v>
      </c>
      <c r="H25" s="33">
        <v>4</v>
      </c>
      <c r="I25" s="122">
        <v>20</v>
      </c>
      <c r="J25" s="122">
        <v>20</v>
      </c>
      <c r="K25" s="122">
        <v>20</v>
      </c>
      <c r="L25" s="33">
        <v>4</v>
      </c>
      <c r="M25" s="3"/>
      <c r="N25" s="3"/>
      <c r="O25" s="238"/>
      <c r="P25" s="363"/>
      <c r="Q25" s="370"/>
      <c r="R25" s="371"/>
      <c r="S25" s="67" t="s">
        <v>111</v>
      </c>
      <c r="T25" s="307"/>
      <c r="U25" s="372"/>
      <c r="V25" s="228"/>
      <c r="W25" s="229"/>
      <c r="X25" s="86">
        <v>7.435</v>
      </c>
      <c r="Y25" s="219"/>
      <c r="Z25" s="16"/>
      <c r="AA25" s="14">
        <v>81</v>
      </c>
      <c r="AB25" s="14">
        <v>88</v>
      </c>
      <c r="AC25" s="15"/>
      <c r="AD25" s="14">
        <v>90</v>
      </c>
      <c r="AE25" s="15"/>
      <c r="AF25" s="14">
        <v>85</v>
      </c>
      <c r="AG25" s="98"/>
      <c r="AH25" s="217"/>
      <c r="AI25" s="219"/>
      <c r="AJ25" s="13">
        <v>83</v>
      </c>
      <c r="AK25" s="15"/>
      <c r="AL25" s="15"/>
      <c r="AM25" s="14">
        <v>89</v>
      </c>
      <c r="AN25" s="14">
        <v>88</v>
      </c>
      <c r="AO25" s="15"/>
      <c r="AP25" s="15"/>
      <c r="AQ25" s="14">
        <v>78</v>
      </c>
      <c r="AR25" s="294"/>
      <c r="AS25" s="296"/>
    </row>
    <row r="26" spans="1:45" ht="19.5" customHeight="1">
      <c r="A26" s="3"/>
      <c r="B26" s="31">
        <v>1</v>
      </c>
      <c r="C26" s="20" t="s">
        <v>26</v>
      </c>
      <c r="D26" s="32" t="s">
        <v>80</v>
      </c>
      <c r="E26" s="33">
        <f>SUM(G26:L26)-F26</f>
        <v>84</v>
      </c>
      <c r="F26" s="34">
        <v>4</v>
      </c>
      <c r="G26" s="122">
        <v>20</v>
      </c>
      <c r="H26" s="33">
        <v>4</v>
      </c>
      <c r="I26" s="122">
        <v>20</v>
      </c>
      <c r="J26" s="122">
        <v>20</v>
      </c>
      <c r="K26" s="122">
        <v>20</v>
      </c>
      <c r="L26" s="33">
        <v>4</v>
      </c>
      <c r="M26" s="3"/>
      <c r="N26" s="3"/>
      <c r="O26" s="290">
        <v>9</v>
      </c>
      <c r="P26" s="225">
        <v>2</v>
      </c>
      <c r="Q26" s="368">
        <f>AH26+AR26-10</f>
        <v>1376.6599999999999</v>
      </c>
      <c r="R26" s="242" t="s">
        <v>156</v>
      </c>
      <c r="S26" s="67" t="s">
        <v>40</v>
      </c>
      <c r="T26" s="305"/>
      <c r="U26" s="305" t="s">
        <v>161</v>
      </c>
      <c r="V26" s="246">
        <v>7</v>
      </c>
      <c r="W26" s="229">
        <v>5</v>
      </c>
      <c r="X26" s="16"/>
      <c r="Y26" s="295">
        <v>6</v>
      </c>
      <c r="Z26" s="16"/>
      <c r="AA26" s="14">
        <v>90</v>
      </c>
      <c r="AB26" s="15"/>
      <c r="AC26" s="15"/>
      <c r="AD26" s="14">
        <v>87</v>
      </c>
      <c r="AE26" s="15"/>
      <c r="AF26" s="57"/>
      <c r="AG26" s="204">
        <v>82.89</v>
      </c>
      <c r="AH26" s="217">
        <f>SUM(Z26:AG28)</f>
        <v>686.89</v>
      </c>
      <c r="AI26" s="219">
        <v>9</v>
      </c>
      <c r="AJ26" s="16"/>
      <c r="AK26" s="15"/>
      <c r="AL26" s="15"/>
      <c r="AM26" s="15"/>
      <c r="AN26" s="15"/>
      <c r="AO26" s="14">
        <v>86</v>
      </c>
      <c r="AP26" s="204">
        <v>90.77</v>
      </c>
      <c r="AQ26" s="15"/>
      <c r="AR26" s="293">
        <f>SUM(AJ26:AQ28)</f>
        <v>699.77</v>
      </c>
      <c r="AS26" s="295">
        <v>6</v>
      </c>
    </row>
    <row r="27" spans="1:45" ht="19.5" customHeight="1">
      <c r="A27" s="3"/>
      <c r="B27" s="31">
        <v>2</v>
      </c>
      <c r="C27" s="20" t="s">
        <v>26</v>
      </c>
      <c r="D27" s="32" t="s">
        <v>37</v>
      </c>
      <c r="E27" s="33">
        <f>SUM(G27:L27)-F27</f>
        <v>74</v>
      </c>
      <c r="F27" s="34"/>
      <c r="G27" s="35">
        <v>13</v>
      </c>
      <c r="H27" s="123">
        <v>16</v>
      </c>
      <c r="I27" s="123">
        <v>16</v>
      </c>
      <c r="J27" s="123">
        <v>16</v>
      </c>
      <c r="K27" s="33"/>
      <c r="L27" s="35">
        <v>13</v>
      </c>
      <c r="M27" s="3"/>
      <c r="N27" s="3"/>
      <c r="O27" s="290"/>
      <c r="P27" s="225"/>
      <c r="Q27" s="369"/>
      <c r="R27" s="242"/>
      <c r="S27" s="67" t="s">
        <v>39</v>
      </c>
      <c r="T27" s="305"/>
      <c r="U27" s="305"/>
      <c r="V27" s="246"/>
      <c r="W27" s="229"/>
      <c r="X27" s="17">
        <v>7.238</v>
      </c>
      <c r="Y27" s="232"/>
      <c r="Z27" s="13">
        <v>90</v>
      </c>
      <c r="AA27" s="15"/>
      <c r="AB27" s="15"/>
      <c r="AC27" s="15"/>
      <c r="AD27" s="15"/>
      <c r="AE27" s="14">
        <v>91</v>
      </c>
      <c r="AF27" s="56">
        <v>90</v>
      </c>
      <c r="AG27" s="98"/>
      <c r="AH27" s="217"/>
      <c r="AI27" s="219"/>
      <c r="AJ27" s="13">
        <v>91</v>
      </c>
      <c r="AK27" s="14">
        <v>91</v>
      </c>
      <c r="AL27" s="15"/>
      <c r="AM27" s="15"/>
      <c r="AN27" s="15"/>
      <c r="AO27" s="15"/>
      <c r="AP27" s="15"/>
      <c r="AQ27" s="14">
        <v>74</v>
      </c>
      <c r="AR27" s="300"/>
      <c r="AS27" s="232"/>
    </row>
    <row r="28" spans="1:45" ht="19.5" customHeight="1">
      <c r="A28" s="3"/>
      <c r="B28" s="31">
        <v>2</v>
      </c>
      <c r="C28" s="20" t="s">
        <v>26</v>
      </c>
      <c r="D28" s="32" t="s">
        <v>38</v>
      </c>
      <c r="E28" s="33">
        <f>SUM(G28:L28)-F28</f>
        <v>74</v>
      </c>
      <c r="F28" s="34"/>
      <c r="G28" s="35">
        <v>13</v>
      </c>
      <c r="H28" s="123">
        <v>16</v>
      </c>
      <c r="I28" s="123">
        <v>16</v>
      </c>
      <c r="J28" s="123">
        <v>16</v>
      </c>
      <c r="K28" s="33"/>
      <c r="L28" s="35">
        <v>13</v>
      </c>
      <c r="M28" s="3"/>
      <c r="N28" s="3"/>
      <c r="O28" s="290"/>
      <c r="P28" s="225"/>
      <c r="Q28" s="369"/>
      <c r="R28" s="242"/>
      <c r="S28" s="67" t="s">
        <v>158</v>
      </c>
      <c r="T28" s="305"/>
      <c r="U28" s="305"/>
      <c r="V28" s="246"/>
      <c r="W28" s="229"/>
      <c r="X28" s="16"/>
      <c r="Y28" s="296"/>
      <c r="Z28" s="16"/>
      <c r="AA28" s="15"/>
      <c r="AB28" s="14">
        <v>68</v>
      </c>
      <c r="AC28" s="14">
        <v>88</v>
      </c>
      <c r="AD28" s="15"/>
      <c r="AE28" s="15"/>
      <c r="AF28" s="57"/>
      <c r="AG28" s="98"/>
      <c r="AH28" s="217"/>
      <c r="AI28" s="219"/>
      <c r="AJ28" s="16"/>
      <c r="AK28" s="15"/>
      <c r="AL28" s="14">
        <v>89</v>
      </c>
      <c r="AM28" s="14">
        <v>88</v>
      </c>
      <c r="AN28" s="14">
        <v>90</v>
      </c>
      <c r="AO28" s="15"/>
      <c r="AP28" s="15"/>
      <c r="AQ28" s="15"/>
      <c r="AR28" s="294"/>
      <c r="AS28" s="296"/>
    </row>
    <row r="29" spans="1:45" ht="19.5" customHeight="1">
      <c r="A29" s="3"/>
      <c r="B29" s="31">
        <v>3</v>
      </c>
      <c r="C29" s="24" t="s">
        <v>43</v>
      </c>
      <c r="D29" s="32" t="s">
        <v>3</v>
      </c>
      <c r="E29" s="33">
        <f aca="true" t="shared" si="1" ref="E29:E56">SUM(G29:L29)-F29</f>
        <v>59</v>
      </c>
      <c r="F29" s="34">
        <v>4</v>
      </c>
      <c r="G29" s="123">
        <v>16</v>
      </c>
      <c r="H29" s="35">
        <v>13</v>
      </c>
      <c r="I29" s="33">
        <v>4</v>
      </c>
      <c r="J29" s="33">
        <v>4</v>
      </c>
      <c r="K29" s="33">
        <v>10</v>
      </c>
      <c r="L29" s="123">
        <v>16</v>
      </c>
      <c r="M29" s="3"/>
      <c r="N29" s="3"/>
      <c r="O29" s="238">
        <v>10</v>
      </c>
      <c r="P29" s="363">
        <v>1</v>
      </c>
      <c r="Q29" s="365">
        <f>AH29+AR29</f>
        <v>1338.28</v>
      </c>
      <c r="R29" s="274" t="s">
        <v>125</v>
      </c>
      <c r="S29" s="67" t="s">
        <v>128</v>
      </c>
      <c r="T29" s="306"/>
      <c r="U29" s="306" t="s">
        <v>164</v>
      </c>
      <c r="V29" s="228">
        <v>16</v>
      </c>
      <c r="W29" s="229">
        <v>4.5</v>
      </c>
      <c r="X29" s="17">
        <v>7.336</v>
      </c>
      <c r="Y29" s="219">
        <v>8</v>
      </c>
      <c r="Z29" s="16"/>
      <c r="AA29" s="14">
        <v>81</v>
      </c>
      <c r="AB29" s="14">
        <v>84</v>
      </c>
      <c r="AC29" s="200">
        <v>89.16</v>
      </c>
      <c r="AD29" s="15"/>
      <c r="AE29" s="15"/>
      <c r="AF29" s="57"/>
      <c r="AG29" s="96">
        <v>84</v>
      </c>
      <c r="AH29" s="217">
        <f>SUM(Z29:AG30)</f>
        <v>647.16</v>
      </c>
      <c r="AI29" s="219">
        <v>10</v>
      </c>
      <c r="AJ29" s="13">
        <v>82</v>
      </c>
      <c r="AK29" s="15"/>
      <c r="AL29" s="15"/>
      <c r="AM29" s="14">
        <v>89</v>
      </c>
      <c r="AN29" s="15"/>
      <c r="AO29" s="15"/>
      <c r="AP29" s="15"/>
      <c r="AQ29" s="14">
        <v>82</v>
      </c>
      <c r="AR29" s="293">
        <f>SUM(AJ29:AQ30)</f>
        <v>691.12</v>
      </c>
      <c r="AS29" s="295">
        <v>9</v>
      </c>
    </row>
    <row r="30" spans="1:45" ht="19.5" customHeight="1" thickBot="1">
      <c r="A30" s="3"/>
      <c r="B30" s="31">
        <v>3</v>
      </c>
      <c r="C30" s="24" t="s">
        <v>43</v>
      </c>
      <c r="D30" s="32" t="s">
        <v>41</v>
      </c>
      <c r="E30" s="33">
        <f t="shared" si="1"/>
        <v>59</v>
      </c>
      <c r="F30" s="34">
        <v>4</v>
      </c>
      <c r="G30" s="123">
        <v>16</v>
      </c>
      <c r="H30" s="35">
        <v>13</v>
      </c>
      <c r="I30" s="33">
        <v>4</v>
      </c>
      <c r="J30" s="33">
        <v>4</v>
      </c>
      <c r="K30" s="33">
        <v>10</v>
      </c>
      <c r="L30" s="123">
        <v>16</v>
      </c>
      <c r="M30" s="3"/>
      <c r="N30" s="3"/>
      <c r="O30" s="239"/>
      <c r="P30" s="364"/>
      <c r="Q30" s="366"/>
      <c r="R30" s="317"/>
      <c r="S30" s="135" t="s">
        <v>129</v>
      </c>
      <c r="T30" s="313"/>
      <c r="U30" s="367"/>
      <c r="V30" s="257"/>
      <c r="W30" s="323"/>
      <c r="X30" s="70"/>
      <c r="Y30" s="324"/>
      <c r="Z30" s="71">
        <v>82</v>
      </c>
      <c r="AA30" s="108"/>
      <c r="AB30" s="108"/>
      <c r="AC30" s="108"/>
      <c r="AD30" s="72">
        <v>64</v>
      </c>
      <c r="AE30" s="72">
        <v>88</v>
      </c>
      <c r="AF30" s="72">
        <v>75</v>
      </c>
      <c r="AG30" s="207"/>
      <c r="AH30" s="235"/>
      <c r="AI30" s="324"/>
      <c r="AJ30" s="70"/>
      <c r="AK30" s="72">
        <v>87</v>
      </c>
      <c r="AL30" s="72">
        <v>88</v>
      </c>
      <c r="AM30" s="108"/>
      <c r="AN30" s="72">
        <v>88</v>
      </c>
      <c r="AO30" s="72">
        <v>89</v>
      </c>
      <c r="AP30" s="208">
        <v>86.12</v>
      </c>
      <c r="AQ30" s="108"/>
      <c r="AR30" s="356"/>
      <c r="AS30" s="233"/>
    </row>
    <row r="31" spans="1:45" ht="18" customHeight="1">
      <c r="A31" s="3"/>
      <c r="B31" s="31">
        <v>4</v>
      </c>
      <c r="C31" s="21" t="s">
        <v>44</v>
      </c>
      <c r="D31" s="32" t="s">
        <v>17</v>
      </c>
      <c r="E31" s="33">
        <f t="shared" si="1"/>
        <v>54</v>
      </c>
      <c r="F31" s="34">
        <v>6</v>
      </c>
      <c r="G31" s="33">
        <v>8</v>
      </c>
      <c r="H31" s="33">
        <v>6</v>
      </c>
      <c r="I31" s="35">
        <v>13</v>
      </c>
      <c r="J31" s="33">
        <v>10</v>
      </c>
      <c r="K31" s="35">
        <v>13</v>
      </c>
      <c r="L31" s="33">
        <v>10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8" customHeight="1">
      <c r="A32" s="3"/>
      <c r="B32" s="31">
        <v>5</v>
      </c>
      <c r="C32" s="24" t="s">
        <v>72</v>
      </c>
      <c r="D32" s="32" t="s">
        <v>55</v>
      </c>
      <c r="E32" s="33">
        <f t="shared" si="1"/>
        <v>47</v>
      </c>
      <c r="F32" s="34"/>
      <c r="G32" s="33">
        <v>8</v>
      </c>
      <c r="H32" s="33">
        <v>6</v>
      </c>
      <c r="I32" s="33"/>
      <c r="J32" s="33">
        <v>10</v>
      </c>
      <c r="K32" s="35">
        <v>13</v>
      </c>
      <c r="L32" s="33">
        <v>10</v>
      </c>
      <c r="M32" s="3"/>
      <c r="N32" s="3"/>
      <c r="O32" s="3"/>
      <c r="P32" s="75" t="s">
        <v>12</v>
      </c>
      <c r="Q32" s="59"/>
      <c r="R32" s="59"/>
      <c r="S32" s="3"/>
      <c r="T32" s="85" t="s">
        <v>22</v>
      </c>
      <c r="U32" s="76"/>
      <c r="V32" s="76"/>
      <c r="W32" s="76"/>
      <c r="X32" s="3"/>
      <c r="Y32" s="2"/>
      <c r="Z32" s="73"/>
      <c r="AA32" s="73"/>
      <c r="AB32" s="73"/>
      <c r="AC32" s="73"/>
      <c r="AD32" s="73"/>
      <c r="AE32" s="73"/>
      <c r="AF32" s="73"/>
      <c r="AG32" s="73"/>
      <c r="AH32" s="77"/>
      <c r="AI32" s="2"/>
      <c r="AJ32" s="73"/>
      <c r="AK32" s="73"/>
      <c r="AL32" s="73"/>
      <c r="AM32" s="73"/>
      <c r="AN32" s="73"/>
      <c r="AO32" s="73"/>
      <c r="AP32" s="73"/>
      <c r="AQ32" s="73"/>
      <c r="AR32" s="77"/>
      <c r="AS32" s="77"/>
    </row>
    <row r="33" spans="1:45" ht="18" customHeight="1">
      <c r="A33" s="3"/>
      <c r="B33" s="31">
        <v>6</v>
      </c>
      <c r="C33" s="20" t="s">
        <v>26</v>
      </c>
      <c r="D33" s="32" t="s">
        <v>68</v>
      </c>
      <c r="E33" s="33">
        <f t="shared" si="1"/>
        <v>46</v>
      </c>
      <c r="F33" s="34"/>
      <c r="G33" s="33"/>
      <c r="H33" s="122">
        <v>20</v>
      </c>
      <c r="I33" s="33">
        <v>6</v>
      </c>
      <c r="J33" s="33">
        <v>6</v>
      </c>
      <c r="K33" s="33">
        <v>6</v>
      </c>
      <c r="L33" s="33">
        <v>8</v>
      </c>
      <c r="M33" s="3"/>
      <c r="N33" s="3"/>
      <c r="O33" s="3"/>
      <c r="P33" s="78" t="s">
        <v>19</v>
      </c>
      <c r="Q33" s="60"/>
      <c r="R33" s="60"/>
      <c r="S33" s="3"/>
      <c r="T33" s="61" t="s">
        <v>14</v>
      </c>
      <c r="U33" s="76"/>
      <c r="V33" s="76"/>
      <c r="W33" s="76"/>
      <c r="X33" s="3"/>
      <c r="Y33" s="2"/>
      <c r="Z33" s="73"/>
      <c r="AA33" s="73"/>
      <c r="AB33" s="73"/>
      <c r="AC33" s="73"/>
      <c r="AD33" s="73"/>
      <c r="AE33" s="73"/>
      <c r="AF33" s="73"/>
      <c r="AG33" s="73"/>
      <c r="AH33" s="77"/>
      <c r="AI33" s="2"/>
      <c r="AJ33" s="73"/>
      <c r="AK33" s="73"/>
      <c r="AL33" s="73"/>
      <c r="AM33" s="73"/>
      <c r="AN33" s="73"/>
      <c r="AO33" s="73"/>
      <c r="AP33" s="73"/>
      <c r="AQ33" s="73"/>
      <c r="AR33" s="77"/>
      <c r="AS33" s="77"/>
    </row>
    <row r="34" spans="1:45" ht="18" customHeight="1">
      <c r="A34" s="3"/>
      <c r="B34" s="31">
        <v>7</v>
      </c>
      <c r="C34" s="24" t="s">
        <v>165</v>
      </c>
      <c r="D34" s="32" t="s">
        <v>66</v>
      </c>
      <c r="E34" s="33">
        <f t="shared" si="1"/>
        <v>44</v>
      </c>
      <c r="F34" s="34"/>
      <c r="G34" s="33">
        <v>10</v>
      </c>
      <c r="H34" s="33">
        <v>10</v>
      </c>
      <c r="I34" s="33"/>
      <c r="J34" s="33"/>
      <c r="K34" s="33">
        <v>4</v>
      </c>
      <c r="L34" s="122">
        <v>20</v>
      </c>
      <c r="M34" s="3"/>
      <c r="N34" s="3"/>
      <c r="O34" s="3"/>
      <c r="P34" s="78" t="s">
        <v>47</v>
      </c>
      <c r="Q34" s="60"/>
      <c r="R34" s="60"/>
      <c r="S34" s="3"/>
      <c r="T34" s="61" t="s">
        <v>70</v>
      </c>
      <c r="U34" s="76"/>
      <c r="V34" s="76"/>
      <c r="W34" s="76"/>
      <c r="X34" s="3"/>
      <c r="AS34" s="77"/>
    </row>
    <row r="35" spans="1:46" ht="18" customHeight="1">
      <c r="A35" s="3"/>
      <c r="B35" s="31">
        <v>8</v>
      </c>
      <c r="C35" s="21" t="s">
        <v>27</v>
      </c>
      <c r="D35" s="32" t="s">
        <v>2</v>
      </c>
      <c r="E35" s="33">
        <f t="shared" si="1"/>
        <v>42</v>
      </c>
      <c r="F35" s="34"/>
      <c r="G35" s="33"/>
      <c r="H35" s="33">
        <v>8</v>
      </c>
      <c r="I35" s="33">
        <v>10</v>
      </c>
      <c r="J35" s="35">
        <v>13</v>
      </c>
      <c r="K35" s="33">
        <v>8</v>
      </c>
      <c r="L35" s="33">
        <v>3</v>
      </c>
      <c r="M35" s="3"/>
      <c r="N35" s="3"/>
      <c r="O35" s="3"/>
      <c r="P35" s="78" t="s">
        <v>34</v>
      </c>
      <c r="Q35" s="60"/>
      <c r="R35" s="60"/>
      <c r="S35" s="3"/>
      <c r="T35" s="61" t="s">
        <v>63</v>
      </c>
      <c r="U35" s="76"/>
      <c r="V35" s="76"/>
      <c r="W35" s="76"/>
      <c r="X35" s="3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</row>
    <row r="36" spans="1:46" ht="18" customHeight="1">
      <c r="A36" s="3"/>
      <c r="B36" s="31">
        <v>8</v>
      </c>
      <c r="C36" s="21" t="s">
        <v>27</v>
      </c>
      <c r="D36" s="32" t="s">
        <v>111</v>
      </c>
      <c r="E36" s="33">
        <f t="shared" si="1"/>
        <v>42</v>
      </c>
      <c r="F36" s="34"/>
      <c r="G36" s="33"/>
      <c r="H36" s="33">
        <v>8</v>
      </c>
      <c r="I36" s="33">
        <v>10</v>
      </c>
      <c r="J36" s="35">
        <v>13</v>
      </c>
      <c r="K36" s="33">
        <v>8</v>
      </c>
      <c r="L36" s="33">
        <v>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77"/>
      <c r="Z36" s="77"/>
      <c r="AA36" s="77"/>
      <c r="AB36" s="77"/>
      <c r="AC36" s="77"/>
      <c r="AT36" s="43"/>
    </row>
    <row r="37" spans="1:46" ht="18" customHeight="1">
      <c r="A37" s="3"/>
      <c r="B37" s="31">
        <v>9</v>
      </c>
      <c r="C37" s="21" t="s">
        <v>44</v>
      </c>
      <c r="D37" s="32" t="s">
        <v>69</v>
      </c>
      <c r="E37" s="33">
        <f t="shared" si="1"/>
        <v>40</v>
      </c>
      <c r="F37" s="34"/>
      <c r="G37" s="33"/>
      <c r="H37" s="122">
        <v>20</v>
      </c>
      <c r="I37" s="33">
        <v>6</v>
      </c>
      <c r="J37" s="33">
        <v>6</v>
      </c>
      <c r="K37" s="33"/>
      <c r="L37" s="33">
        <v>8</v>
      </c>
      <c r="M37" s="3"/>
      <c r="N37" s="3"/>
      <c r="O37" s="40"/>
      <c r="P37" s="198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77"/>
      <c r="AT37" s="192"/>
    </row>
    <row r="38" spans="1:46" ht="18" customHeight="1">
      <c r="A38" s="3"/>
      <c r="B38" s="31">
        <v>9</v>
      </c>
      <c r="C38" s="24" t="s">
        <v>72</v>
      </c>
      <c r="D38" s="32" t="s">
        <v>47</v>
      </c>
      <c r="E38" s="33">
        <f t="shared" si="1"/>
        <v>40</v>
      </c>
      <c r="F38" s="34"/>
      <c r="G38" s="33">
        <v>10</v>
      </c>
      <c r="H38" s="33">
        <v>10</v>
      </c>
      <c r="I38" s="33"/>
      <c r="J38" s="33"/>
      <c r="K38" s="33"/>
      <c r="L38" s="122">
        <v>20</v>
      </c>
      <c r="M38" s="3"/>
      <c r="N38" s="3"/>
      <c r="O38" s="387"/>
      <c r="P38" s="387"/>
      <c r="Q38" s="387"/>
      <c r="R38" s="387"/>
      <c r="S38" s="288"/>
      <c r="T38" s="288"/>
      <c r="U38" s="288"/>
      <c r="V38" s="288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77"/>
      <c r="AT38" s="192"/>
    </row>
    <row r="39" spans="1:47" ht="18" customHeight="1">
      <c r="A39" s="3"/>
      <c r="B39" s="31">
        <v>10</v>
      </c>
      <c r="C39" s="21" t="s">
        <v>44</v>
      </c>
      <c r="D39" s="32" t="s">
        <v>98</v>
      </c>
      <c r="E39" s="33">
        <f t="shared" si="1"/>
        <v>34</v>
      </c>
      <c r="F39" s="34"/>
      <c r="G39" s="33"/>
      <c r="H39" s="122">
        <v>20</v>
      </c>
      <c r="I39" s="33"/>
      <c r="J39" s="33"/>
      <c r="K39" s="33">
        <v>6</v>
      </c>
      <c r="L39" s="33">
        <v>8</v>
      </c>
      <c r="M39" s="3"/>
      <c r="N39" s="3"/>
      <c r="O39" s="389"/>
      <c r="P39" s="389"/>
      <c r="Q39" s="388"/>
      <c r="R39" s="382"/>
      <c r="S39" s="391"/>
      <c r="T39" s="391"/>
      <c r="U39" s="391"/>
      <c r="V39" s="392"/>
      <c r="W39" s="393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90"/>
      <c r="AI39" s="390"/>
      <c r="AJ39" s="389"/>
      <c r="AK39" s="389"/>
      <c r="AL39" s="389"/>
      <c r="AM39" s="389"/>
      <c r="AN39" s="389"/>
      <c r="AO39" s="389"/>
      <c r="AP39" s="389"/>
      <c r="AQ39" s="389"/>
      <c r="AR39" s="390"/>
      <c r="AS39" s="390"/>
      <c r="AT39" s="77"/>
      <c r="AU39" s="192"/>
    </row>
    <row r="40" spans="1:47" ht="18" customHeight="1">
      <c r="A40" s="3"/>
      <c r="B40" s="31">
        <v>12</v>
      </c>
      <c r="C40" s="24" t="s">
        <v>24</v>
      </c>
      <c r="D40" s="32" t="s">
        <v>67</v>
      </c>
      <c r="E40" s="33">
        <f t="shared" si="1"/>
        <v>24</v>
      </c>
      <c r="F40" s="34"/>
      <c r="G40" s="33"/>
      <c r="H40" s="33"/>
      <c r="I40" s="33"/>
      <c r="J40" s="33"/>
      <c r="K40" s="33">
        <v>4</v>
      </c>
      <c r="L40" s="122">
        <v>20</v>
      </c>
      <c r="M40" s="3"/>
      <c r="N40" s="3"/>
      <c r="O40" s="389"/>
      <c r="P40" s="389"/>
      <c r="Q40" s="388"/>
      <c r="R40" s="382"/>
      <c r="S40" s="391"/>
      <c r="T40" s="391"/>
      <c r="U40" s="391"/>
      <c r="V40" s="392"/>
      <c r="W40" s="393"/>
      <c r="X40" s="197"/>
      <c r="Y40" s="47"/>
      <c r="Z40" s="195"/>
      <c r="AA40" s="200"/>
      <c r="AB40" s="200"/>
      <c r="AC40" s="43"/>
      <c r="AD40" s="43"/>
      <c r="AE40" s="43"/>
      <c r="AF40" s="196"/>
      <c r="AG40" s="196"/>
      <c r="AH40" s="390"/>
      <c r="AI40" s="390"/>
      <c r="AJ40" s="195"/>
      <c r="AK40" s="43"/>
      <c r="AL40" s="195"/>
      <c r="AM40" s="43"/>
      <c r="AN40" s="43"/>
      <c r="AO40" s="43"/>
      <c r="AP40" s="196"/>
      <c r="AQ40" s="196"/>
      <c r="AR40" s="390"/>
      <c r="AS40" s="390"/>
      <c r="AT40" s="77"/>
      <c r="AU40" s="192"/>
    </row>
    <row r="41" spans="1:49" ht="18" customHeight="1">
      <c r="A41" s="3"/>
      <c r="B41" s="31">
        <v>13</v>
      </c>
      <c r="C41" s="24" t="s">
        <v>43</v>
      </c>
      <c r="D41" s="32" t="s">
        <v>109</v>
      </c>
      <c r="E41" s="33">
        <f t="shared" si="1"/>
        <v>20</v>
      </c>
      <c r="F41" s="34"/>
      <c r="G41" s="33"/>
      <c r="H41" s="33">
        <v>10</v>
      </c>
      <c r="I41" s="33"/>
      <c r="J41" s="33"/>
      <c r="K41" s="33"/>
      <c r="L41" s="33">
        <v>10</v>
      </c>
      <c r="M41" s="3"/>
      <c r="N41" s="3"/>
      <c r="O41" s="381"/>
      <c r="P41" s="394"/>
      <c r="Q41" s="384"/>
      <c r="R41" s="384"/>
      <c r="S41" s="199"/>
      <c r="T41" s="40"/>
      <c r="U41" s="386"/>
      <c r="V41" s="377"/>
      <c r="W41" s="378"/>
      <c r="X41" s="192"/>
      <c r="Y41" s="311"/>
      <c r="Z41" s="192"/>
      <c r="AA41" s="200"/>
      <c r="AB41" s="200"/>
      <c r="AC41" s="192"/>
      <c r="AD41" s="192"/>
      <c r="AE41" s="82"/>
      <c r="AF41" s="310"/>
      <c r="AG41" s="311"/>
      <c r="AH41" s="310"/>
      <c r="AI41" s="311"/>
      <c r="AJ41" s="192"/>
      <c r="AK41" s="192"/>
      <c r="AL41" s="192"/>
      <c r="AM41" s="192"/>
      <c r="AN41" s="192"/>
      <c r="AO41" s="82"/>
      <c r="AP41" s="310"/>
      <c r="AQ41" s="311"/>
      <c r="AR41" s="310"/>
      <c r="AS41" s="311"/>
      <c r="AT41" s="77"/>
      <c r="AU41" s="192"/>
      <c r="AV41" s="77"/>
      <c r="AW41" s="77"/>
    </row>
    <row r="42" spans="1:49" ht="18" customHeight="1">
      <c r="A42" s="3"/>
      <c r="B42" s="31">
        <v>14</v>
      </c>
      <c r="C42" s="20" t="s">
        <v>26</v>
      </c>
      <c r="D42" s="32" t="s">
        <v>81</v>
      </c>
      <c r="E42" s="33">
        <f t="shared" si="1"/>
        <v>16</v>
      </c>
      <c r="F42" s="34"/>
      <c r="G42" s="123">
        <v>16</v>
      </c>
      <c r="H42" s="33"/>
      <c r="I42" s="33"/>
      <c r="J42" s="33"/>
      <c r="K42" s="33"/>
      <c r="L42" s="107"/>
      <c r="M42" s="3"/>
      <c r="N42" s="3"/>
      <c r="O42" s="381"/>
      <c r="P42" s="394"/>
      <c r="Q42" s="384"/>
      <c r="R42" s="384"/>
      <c r="S42" s="199"/>
      <c r="T42" s="40"/>
      <c r="U42" s="386"/>
      <c r="V42" s="377"/>
      <c r="W42" s="378"/>
      <c r="X42" s="191"/>
      <c r="Y42" s="311"/>
      <c r="Z42" s="192"/>
      <c r="AA42" s="200"/>
      <c r="AB42" s="200"/>
      <c r="AC42" s="192"/>
      <c r="AD42" s="192"/>
      <c r="AE42" s="192"/>
      <c r="AF42" s="310"/>
      <c r="AG42" s="311"/>
      <c r="AH42" s="310"/>
      <c r="AI42" s="311"/>
      <c r="AJ42" s="192"/>
      <c r="AK42" s="192"/>
      <c r="AL42" s="192"/>
      <c r="AM42" s="192"/>
      <c r="AN42" s="192"/>
      <c r="AO42" s="192"/>
      <c r="AP42" s="310"/>
      <c r="AQ42" s="311"/>
      <c r="AR42" s="310"/>
      <c r="AS42" s="311"/>
      <c r="AT42" s="77"/>
      <c r="AU42" s="192"/>
      <c r="AW42" s="77"/>
    </row>
    <row r="43" spans="1:49" ht="18" customHeight="1">
      <c r="A43" s="3"/>
      <c r="B43" s="31">
        <v>14</v>
      </c>
      <c r="C43" s="21" t="s">
        <v>46</v>
      </c>
      <c r="D43" s="32" t="s">
        <v>144</v>
      </c>
      <c r="E43" s="33">
        <f t="shared" si="1"/>
        <v>16</v>
      </c>
      <c r="F43" s="34"/>
      <c r="G43" s="129"/>
      <c r="H43" s="33"/>
      <c r="I43" s="33"/>
      <c r="J43" s="33"/>
      <c r="K43" s="123">
        <v>16</v>
      </c>
      <c r="L43" s="107"/>
      <c r="M43" s="3"/>
      <c r="N43" s="3"/>
      <c r="O43" s="381"/>
      <c r="P43" s="394"/>
      <c r="Q43" s="384"/>
      <c r="R43" s="384"/>
      <c r="S43" s="199"/>
      <c r="T43" s="89"/>
      <c r="U43" s="386"/>
      <c r="V43" s="377"/>
      <c r="W43" s="378"/>
      <c r="X43" s="192"/>
      <c r="Y43" s="311"/>
      <c r="Z43" s="192"/>
      <c r="AA43" s="200"/>
      <c r="AB43" s="200"/>
      <c r="AC43" s="192"/>
      <c r="AD43" s="192"/>
      <c r="AE43" s="192"/>
      <c r="AF43" s="310"/>
      <c r="AG43" s="311"/>
      <c r="AH43" s="310"/>
      <c r="AI43" s="311"/>
      <c r="AJ43" s="192"/>
      <c r="AK43" s="192"/>
      <c r="AL43" s="192"/>
      <c r="AM43" s="192"/>
      <c r="AN43" s="192"/>
      <c r="AO43" s="192"/>
      <c r="AP43" s="310"/>
      <c r="AQ43" s="311"/>
      <c r="AR43" s="310"/>
      <c r="AS43" s="311"/>
      <c r="AT43" s="77"/>
      <c r="AU43" s="192"/>
      <c r="AV43" s="77"/>
      <c r="AW43" s="77"/>
    </row>
    <row r="44" spans="1:49" ht="18" customHeight="1">
      <c r="A44" s="3"/>
      <c r="B44" s="31">
        <v>14</v>
      </c>
      <c r="C44" s="21" t="s">
        <v>46</v>
      </c>
      <c r="D44" s="32" t="s">
        <v>145</v>
      </c>
      <c r="E44" s="33">
        <f t="shared" si="1"/>
        <v>16</v>
      </c>
      <c r="F44" s="34"/>
      <c r="G44" s="129"/>
      <c r="H44" s="33"/>
      <c r="I44" s="33"/>
      <c r="J44" s="33"/>
      <c r="K44" s="123">
        <v>16</v>
      </c>
      <c r="L44" s="107"/>
      <c r="M44" s="3"/>
      <c r="N44" s="3"/>
      <c r="O44" s="381"/>
      <c r="P44" s="311"/>
      <c r="Q44" s="384"/>
      <c r="R44" s="382"/>
      <c r="S44" s="199"/>
      <c r="T44" s="377"/>
      <c r="U44" s="377"/>
      <c r="V44" s="378"/>
      <c r="W44" s="378"/>
      <c r="X44" s="192"/>
      <c r="Y44" s="311"/>
      <c r="Z44" s="192"/>
      <c r="AA44" s="200"/>
      <c r="AB44" s="200"/>
      <c r="AC44" s="192"/>
      <c r="AD44" s="192"/>
      <c r="AE44" s="192"/>
      <c r="AF44" s="192"/>
      <c r="AG44" s="192"/>
      <c r="AH44" s="310"/>
      <c r="AI44" s="311"/>
      <c r="AJ44" s="192"/>
      <c r="AK44" s="192"/>
      <c r="AL44" s="192"/>
      <c r="AM44" s="192"/>
      <c r="AN44" s="192"/>
      <c r="AO44" s="192"/>
      <c r="AP44" s="192"/>
      <c r="AQ44" s="192"/>
      <c r="AR44" s="310"/>
      <c r="AS44" s="311"/>
      <c r="AT44" s="77"/>
      <c r="AU44" s="192"/>
      <c r="AW44" s="77"/>
    </row>
    <row r="45" spans="1:49" ht="18" customHeight="1">
      <c r="A45" s="3"/>
      <c r="B45" s="31">
        <v>14</v>
      </c>
      <c r="C45" s="20" t="s">
        <v>26</v>
      </c>
      <c r="D45" s="32" t="s">
        <v>121</v>
      </c>
      <c r="E45" s="33">
        <f t="shared" si="1"/>
        <v>16</v>
      </c>
      <c r="F45" s="34"/>
      <c r="G45" s="33"/>
      <c r="H45" s="33"/>
      <c r="I45" s="33">
        <v>8</v>
      </c>
      <c r="J45" s="33" t="s">
        <v>140</v>
      </c>
      <c r="K45" s="33">
        <v>2</v>
      </c>
      <c r="L45" s="33">
        <v>6</v>
      </c>
      <c r="M45" s="3"/>
      <c r="N45" s="3"/>
      <c r="O45" s="381"/>
      <c r="P45" s="311"/>
      <c r="Q45" s="384"/>
      <c r="R45" s="382"/>
      <c r="S45" s="199"/>
      <c r="T45" s="377"/>
      <c r="U45" s="383"/>
      <c r="V45" s="378"/>
      <c r="W45" s="378"/>
      <c r="X45" s="87"/>
      <c r="Y45" s="311"/>
      <c r="Z45" s="192"/>
      <c r="AA45" s="200"/>
      <c r="AB45" s="200"/>
      <c r="AC45" s="192"/>
      <c r="AD45" s="192"/>
      <c r="AE45" s="192"/>
      <c r="AF45" s="192"/>
      <c r="AG45" s="192"/>
      <c r="AH45" s="310"/>
      <c r="AI45" s="311"/>
      <c r="AJ45" s="192"/>
      <c r="AK45" s="192"/>
      <c r="AL45" s="192"/>
      <c r="AM45" s="192"/>
      <c r="AN45" s="192"/>
      <c r="AO45" s="192"/>
      <c r="AP45" s="192"/>
      <c r="AQ45" s="192"/>
      <c r="AR45" s="310"/>
      <c r="AS45" s="311"/>
      <c r="AT45" s="77"/>
      <c r="AU45" s="192"/>
      <c r="AV45" s="77"/>
      <c r="AW45" s="77"/>
    </row>
    <row r="46" spans="1:49" ht="18" customHeight="1">
      <c r="A46" s="3"/>
      <c r="B46" s="31">
        <v>14</v>
      </c>
      <c r="C46" s="20" t="s">
        <v>26</v>
      </c>
      <c r="D46" s="32" t="s">
        <v>122</v>
      </c>
      <c r="E46" s="33">
        <f t="shared" si="1"/>
        <v>16</v>
      </c>
      <c r="F46" s="34"/>
      <c r="G46" s="33"/>
      <c r="H46" s="33"/>
      <c r="I46" s="33">
        <v>8</v>
      </c>
      <c r="J46" s="33" t="s">
        <v>140</v>
      </c>
      <c r="K46" s="33">
        <v>2</v>
      </c>
      <c r="L46" s="33">
        <v>6</v>
      </c>
      <c r="M46" s="3"/>
      <c r="N46" s="3"/>
      <c r="O46" s="381"/>
      <c r="P46" s="311"/>
      <c r="Q46" s="384"/>
      <c r="R46" s="382"/>
      <c r="S46" s="199"/>
      <c r="T46" s="377"/>
      <c r="U46" s="377"/>
      <c r="V46" s="378"/>
      <c r="W46" s="378"/>
      <c r="X46" s="192"/>
      <c r="Y46" s="311"/>
      <c r="Z46" s="192"/>
      <c r="AA46" s="200"/>
      <c r="AB46" s="200"/>
      <c r="AC46" s="192"/>
      <c r="AD46" s="192"/>
      <c r="AE46" s="192"/>
      <c r="AF46" s="192"/>
      <c r="AG46" s="192"/>
      <c r="AH46" s="310"/>
      <c r="AI46" s="311"/>
      <c r="AJ46" s="192"/>
      <c r="AK46" s="192"/>
      <c r="AL46" s="192"/>
      <c r="AM46" s="192"/>
      <c r="AN46" s="192"/>
      <c r="AO46" s="192"/>
      <c r="AP46" s="192"/>
      <c r="AQ46" s="192"/>
      <c r="AR46" s="310"/>
      <c r="AS46" s="311"/>
      <c r="AT46" s="77"/>
      <c r="AU46" s="192"/>
      <c r="AW46" s="77"/>
    </row>
    <row r="47" spans="1:49" ht="18" customHeight="1">
      <c r="A47" s="3"/>
      <c r="B47" s="31">
        <v>15</v>
      </c>
      <c r="C47" s="21" t="s">
        <v>46</v>
      </c>
      <c r="D47" s="32" t="s">
        <v>118</v>
      </c>
      <c r="E47" s="33">
        <f t="shared" si="1"/>
        <v>13</v>
      </c>
      <c r="F47" s="34"/>
      <c r="G47" s="33"/>
      <c r="H47" s="33"/>
      <c r="I47" s="35">
        <v>13</v>
      </c>
      <c r="J47" s="33"/>
      <c r="K47" s="33"/>
      <c r="L47" s="33"/>
      <c r="M47" s="3"/>
      <c r="N47" s="3"/>
      <c r="O47" s="381"/>
      <c r="P47" s="311"/>
      <c r="Q47" s="384"/>
      <c r="R47" s="382"/>
      <c r="S47" s="199"/>
      <c r="T47" s="377"/>
      <c r="U47" s="383"/>
      <c r="V47" s="378"/>
      <c r="W47" s="378"/>
      <c r="X47" s="87"/>
      <c r="Y47" s="311"/>
      <c r="Z47" s="192"/>
      <c r="AA47" s="200"/>
      <c r="AB47" s="200"/>
      <c r="AC47" s="192"/>
      <c r="AD47" s="192"/>
      <c r="AE47" s="192"/>
      <c r="AF47" s="192"/>
      <c r="AG47" s="192"/>
      <c r="AH47" s="310"/>
      <c r="AI47" s="311"/>
      <c r="AJ47" s="192"/>
      <c r="AK47" s="192"/>
      <c r="AL47" s="192"/>
      <c r="AM47" s="192"/>
      <c r="AN47" s="192"/>
      <c r="AO47" s="192"/>
      <c r="AP47" s="192"/>
      <c r="AQ47" s="192"/>
      <c r="AR47" s="310"/>
      <c r="AS47" s="311"/>
      <c r="AT47" s="77"/>
      <c r="AU47" s="192"/>
      <c r="AV47" s="77"/>
      <c r="AW47" s="77"/>
    </row>
    <row r="48" spans="1:49" ht="18" customHeight="1">
      <c r="A48" s="3"/>
      <c r="B48" s="31">
        <v>16</v>
      </c>
      <c r="C48" s="21" t="s">
        <v>44</v>
      </c>
      <c r="D48" s="32" t="s">
        <v>128</v>
      </c>
      <c r="E48" s="33">
        <f t="shared" si="1"/>
        <v>6</v>
      </c>
      <c r="F48" s="34"/>
      <c r="G48" s="33"/>
      <c r="H48" s="33"/>
      <c r="I48" s="33"/>
      <c r="J48" s="33">
        <v>2</v>
      </c>
      <c r="K48" s="33">
        <v>3</v>
      </c>
      <c r="L48" s="33">
        <v>1</v>
      </c>
      <c r="M48" s="3"/>
      <c r="N48" s="3"/>
      <c r="O48" s="381"/>
      <c r="P48" s="381"/>
      <c r="Q48" s="384"/>
      <c r="R48" s="385"/>
      <c r="S48" s="199"/>
      <c r="T48" s="40"/>
      <c r="U48" s="386"/>
      <c r="V48" s="377"/>
      <c r="W48" s="378"/>
      <c r="X48" s="192"/>
      <c r="Y48" s="311"/>
      <c r="Z48" s="192"/>
      <c r="AA48" s="192"/>
      <c r="AB48" s="192"/>
      <c r="AC48" s="192"/>
      <c r="AD48" s="192"/>
      <c r="AE48" s="82"/>
      <c r="AF48" s="310"/>
      <c r="AG48" s="311"/>
      <c r="AH48" s="310"/>
      <c r="AI48" s="311"/>
      <c r="AJ48" s="192"/>
      <c r="AK48" s="192"/>
      <c r="AL48" s="192"/>
      <c r="AM48" s="192"/>
      <c r="AN48" s="192"/>
      <c r="AO48" s="82"/>
      <c r="AP48" s="310"/>
      <c r="AQ48" s="311"/>
      <c r="AR48" s="310"/>
      <c r="AS48" s="311"/>
      <c r="AT48" s="77"/>
      <c r="AU48" s="192"/>
      <c r="AW48" s="77"/>
    </row>
    <row r="49" spans="1:49" ht="18" customHeight="1">
      <c r="A49" s="3"/>
      <c r="B49" s="31">
        <v>16</v>
      </c>
      <c r="C49" s="21" t="s">
        <v>44</v>
      </c>
      <c r="D49" s="32" t="s">
        <v>129</v>
      </c>
      <c r="E49" s="33">
        <f t="shared" si="1"/>
        <v>6</v>
      </c>
      <c r="F49" s="34"/>
      <c r="G49" s="33"/>
      <c r="H49" s="33"/>
      <c r="I49" s="33"/>
      <c r="J49" s="33">
        <v>2</v>
      </c>
      <c r="K49" s="33">
        <v>3</v>
      </c>
      <c r="L49" s="33">
        <v>1</v>
      </c>
      <c r="M49" s="3"/>
      <c r="N49" s="3"/>
      <c r="O49" s="381"/>
      <c r="P49" s="381"/>
      <c r="Q49" s="384"/>
      <c r="R49" s="385"/>
      <c r="S49" s="199"/>
      <c r="T49" s="40"/>
      <c r="U49" s="386"/>
      <c r="V49" s="377"/>
      <c r="W49" s="378"/>
      <c r="X49" s="191"/>
      <c r="Y49" s="311"/>
      <c r="Z49" s="192"/>
      <c r="AA49" s="192"/>
      <c r="AB49" s="192"/>
      <c r="AC49" s="192"/>
      <c r="AD49" s="192"/>
      <c r="AE49" s="192"/>
      <c r="AF49" s="310"/>
      <c r="AG49" s="311"/>
      <c r="AH49" s="310"/>
      <c r="AI49" s="311"/>
      <c r="AJ49" s="192"/>
      <c r="AK49" s="192"/>
      <c r="AL49" s="192"/>
      <c r="AM49" s="192"/>
      <c r="AN49" s="192"/>
      <c r="AO49" s="192"/>
      <c r="AP49" s="310"/>
      <c r="AQ49" s="311"/>
      <c r="AR49" s="310"/>
      <c r="AS49" s="311"/>
      <c r="AT49" s="77"/>
      <c r="AU49" s="192"/>
      <c r="AV49" s="77"/>
      <c r="AW49" s="77"/>
    </row>
    <row r="50" spans="1:49" ht="18" customHeight="1">
      <c r="A50" s="3"/>
      <c r="B50" s="31">
        <v>17</v>
      </c>
      <c r="C50" s="20" t="s">
        <v>26</v>
      </c>
      <c r="D50" s="32" t="s">
        <v>40</v>
      </c>
      <c r="E50" s="33">
        <f t="shared" si="1"/>
        <v>5</v>
      </c>
      <c r="F50" s="34"/>
      <c r="G50" s="33"/>
      <c r="H50" s="33"/>
      <c r="I50" s="33"/>
      <c r="J50" s="33">
        <v>3</v>
      </c>
      <c r="K50" s="33"/>
      <c r="L50" s="33">
        <v>2</v>
      </c>
      <c r="M50" s="3"/>
      <c r="N50" s="3"/>
      <c r="O50" s="381"/>
      <c r="P50" s="381"/>
      <c r="Q50" s="384"/>
      <c r="R50" s="385"/>
      <c r="S50" s="199"/>
      <c r="T50" s="89"/>
      <c r="U50" s="386"/>
      <c r="V50" s="377"/>
      <c r="W50" s="378"/>
      <c r="X50" s="192"/>
      <c r="Y50" s="311"/>
      <c r="Z50" s="192"/>
      <c r="AA50" s="192"/>
      <c r="AB50" s="192"/>
      <c r="AC50" s="192"/>
      <c r="AD50" s="192"/>
      <c r="AE50" s="192"/>
      <c r="AF50" s="310"/>
      <c r="AG50" s="311"/>
      <c r="AH50" s="310"/>
      <c r="AI50" s="311"/>
      <c r="AJ50" s="192"/>
      <c r="AK50" s="192"/>
      <c r="AL50" s="192"/>
      <c r="AM50" s="192"/>
      <c r="AN50" s="192"/>
      <c r="AO50" s="192"/>
      <c r="AP50" s="310"/>
      <c r="AQ50" s="311"/>
      <c r="AR50" s="310"/>
      <c r="AS50" s="311"/>
      <c r="AT50" s="77"/>
      <c r="AU50" s="192"/>
      <c r="AW50" s="77"/>
    </row>
    <row r="51" spans="1:48" ht="18" customHeight="1">
      <c r="A51" s="3"/>
      <c r="B51" s="31">
        <v>17</v>
      </c>
      <c r="C51" s="20" t="s">
        <v>26</v>
      </c>
      <c r="D51" s="32" t="s">
        <v>39</v>
      </c>
      <c r="E51" s="33">
        <f t="shared" si="1"/>
        <v>5</v>
      </c>
      <c r="F51" s="34"/>
      <c r="G51" s="33"/>
      <c r="H51" s="33"/>
      <c r="I51" s="33"/>
      <c r="J51" s="33">
        <v>3</v>
      </c>
      <c r="K51" s="33"/>
      <c r="L51" s="33">
        <v>2</v>
      </c>
      <c r="M51" s="3"/>
      <c r="N51" s="3"/>
      <c r="O51" s="381"/>
      <c r="P51" s="381"/>
      <c r="Q51" s="384"/>
      <c r="R51" s="385"/>
      <c r="S51" s="199"/>
      <c r="T51" s="40"/>
      <c r="U51" s="386"/>
      <c r="V51" s="377"/>
      <c r="W51" s="378"/>
      <c r="X51" s="192"/>
      <c r="Y51" s="311"/>
      <c r="Z51" s="192"/>
      <c r="AA51" s="192"/>
      <c r="AB51" s="192"/>
      <c r="AC51" s="192"/>
      <c r="AD51" s="192"/>
      <c r="AE51" s="82"/>
      <c r="AF51" s="310"/>
      <c r="AG51" s="311"/>
      <c r="AH51" s="310"/>
      <c r="AI51" s="311"/>
      <c r="AJ51" s="192"/>
      <c r="AK51" s="192"/>
      <c r="AL51" s="192"/>
      <c r="AM51" s="192"/>
      <c r="AN51" s="192"/>
      <c r="AO51" s="82"/>
      <c r="AP51" s="310"/>
      <c r="AQ51" s="311"/>
      <c r="AR51" s="310"/>
      <c r="AS51" s="311"/>
      <c r="AT51" s="77"/>
      <c r="AU51" s="192"/>
      <c r="AV51" s="77"/>
    </row>
    <row r="52" spans="1:47" ht="18" customHeight="1">
      <c r="A52" s="3"/>
      <c r="B52" s="31">
        <v>17</v>
      </c>
      <c r="C52" s="20" t="s">
        <v>26</v>
      </c>
      <c r="D52" s="32" t="s">
        <v>124</v>
      </c>
      <c r="E52" s="33">
        <f t="shared" si="1"/>
        <v>5</v>
      </c>
      <c r="F52" s="34"/>
      <c r="G52" s="33"/>
      <c r="H52" s="33"/>
      <c r="I52" s="33"/>
      <c r="J52" s="33">
        <v>3</v>
      </c>
      <c r="K52" s="33"/>
      <c r="L52" s="33">
        <v>2</v>
      </c>
      <c r="M52" s="3"/>
      <c r="N52" s="3"/>
      <c r="O52" s="381"/>
      <c r="P52" s="381"/>
      <c r="Q52" s="384"/>
      <c r="R52" s="385"/>
      <c r="S52" s="199"/>
      <c r="T52" s="40"/>
      <c r="U52" s="386"/>
      <c r="V52" s="377"/>
      <c r="W52" s="378"/>
      <c r="X52" s="191"/>
      <c r="Y52" s="311"/>
      <c r="Z52" s="192"/>
      <c r="AA52" s="192"/>
      <c r="AB52" s="192"/>
      <c r="AC52" s="192"/>
      <c r="AD52" s="192"/>
      <c r="AE52" s="192"/>
      <c r="AF52" s="310"/>
      <c r="AG52" s="311"/>
      <c r="AH52" s="310"/>
      <c r="AI52" s="311"/>
      <c r="AJ52" s="192"/>
      <c r="AK52" s="192"/>
      <c r="AL52" s="192"/>
      <c r="AM52" s="192"/>
      <c r="AN52" s="192"/>
      <c r="AO52" s="192"/>
      <c r="AP52" s="310"/>
      <c r="AQ52" s="311"/>
      <c r="AR52" s="310"/>
      <c r="AS52" s="311"/>
      <c r="AT52" s="77"/>
      <c r="AU52" s="192"/>
    </row>
    <row r="53" spans="1:48" ht="18" customHeight="1">
      <c r="A53" s="3"/>
      <c r="B53" s="31">
        <v>18</v>
      </c>
      <c r="C53" s="21" t="s">
        <v>44</v>
      </c>
      <c r="D53" s="32" t="s">
        <v>132</v>
      </c>
      <c r="E53" s="33">
        <f t="shared" si="1"/>
        <v>3</v>
      </c>
      <c r="F53" s="34"/>
      <c r="G53" s="33"/>
      <c r="H53" s="33"/>
      <c r="I53" s="33"/>
      <c r="J53" s="33" t="s">
        <v>140</v>
      </c>
      <c r="K53" s="33">
        <v>3</v>
      </c>
      <c r="L53" s="33"/>
      <c r="M53" s="3"/>
      <c r="N53" s="3"/>
      <c r="O53" s="381"/>
      <c r="P53" s="381"/>
      <c r="Q53" s="384"/>
      <c r="R53" s="385"/>
      <c r="S53" s="199"/>
      <c r="T53" s="89"/>
      <c r="U53" s="386"/>
      <c r="V53" s="377"/>
      <c r="W53" s="378"/>
      <c r="X53" s="192"/>
      <c r="Y53" s="311"/>
      <c r="Z53" s="192"/>
      <c r="AA53" s="192"/>
      <c r="AB53" s="192"/>
      <c r="AC53" s="192"/>
      <c r="AD53" s="192"/>
      <c r="AE53" s="192"/>
      <c r="AF53" s="310"/>
      <c r="AG53" s="311"/>
      <c r="AH53" s="310"/>
      <c r="AI53" s="311"/>
      <c r="AJ53" s="192"/>
      <c r="AK53" s="192"/>
      <c r="AL53" s="192"/>
      <c r="AM53" s="192"/>
      <c r="AN53" s="192"/>
      <c r="AO53" s="192"/>
      <c r="AP53" s="310"/>
      <c r="AQ53" s="311"/>
      <c r="AR53" s="310"/>
      <c r="AS53" s="311"/>
      <c r="AT53" s="77"/>
      <c r="AU53" s="192"/>
      <c r="AV53" s="77"/>
    </row>
    <row r="54" spans="1:48" ht="18" customHeight="1">
      <c r="A54" s="3"/>
      <c r="B54" s="31">
        <v>19</v>
      </c>
      <c r="C54" s="21" t="s">
        <v>44</v>
      </c>
      <c r="D54" s="32" t="s">
        <v>130</v>
      </c>
      <c r="E54" s="33">
        <f t="shared" si="1"/>
        <v>1</v>
      </c>
      <c r="F54" s="34"/>
      <c r="G54" s="33"/>
      <c r="H54" s="33"/>
      <c r="I54" s="33"/>
      <c r="J54" s="33">
        <v>1</v>
      </c>
      <c r="K54" s="33"/>
      <c r="L54" s="33"/>
      <c r="M54" s="3"/>
      <c r="N54" s="3"/>
      <c r="O54" s="381"/>
      <c r="P54" s="320"/>
      <c r="Q54" s="384"/>
      <c r="R54" s="382"/>
      <c r="S54" s="199"/>
      <c r="T54" s="377"/>
      <c r="U54" s="377"/>
      <c r="V54" s="378"/>
      <c r="W54" s="378"/>
      <c r="X54" s="192"/>
      <c r="Y54" s="311"/>
      <c r="Z54" s="192"/>
      <c r="AA54" s="192"/>
      <c r="AB54" s="192"/>
      <c r="AC54" s="192"/>
      <c r="AD54" s="192"/>
      <c r="AE54" s="192"/>
      <c r="AF54" s="192"/>
      <c r="AG54" s="192"/>
      <c r="AH54" s="310"/>
      <c r="AI54" s="311"/>
      <c r="AJ54" s="192"/>
      <c r="AK54" s="192"/>
      <c r="AL54" s="192"/>
      <c r="AM54" s="192"/>
      <c r="AN54" s="192"/>
      <c r="AO54" s="192"/>
      <c r="AP54" s="192"/>
      <c r="AQ54" s="192"/>
      <c r="AR54" s="310"/>
      <c r="AS54" s="77"/>
      <c r="AT54" s="77"/>
      <c r="AU54" s="192"/>
      <c r="AV54" s="77"/>
    </row>
    <row r="55" spans="1:47" ht="18" customHeight="1">
      <c r="A55" s="3"/>
      <c r="B55" s="31">
        <v>19</v>
      </c>
      <c r="C55" s="21" t="s">
        <v>44</v>
      </c>
      <c r="D55" s="32" t="s">
        <v>141</v>
      </c>
      <c r="E55" s="33">
        <f t="shared" si="1"/>
        <v>1</v>
      </c>
      <c r="F55" s="34"/>
      <c r="G55" s="33"/>
      <c r="H55" s="33"/>
      <c r="I55" s="33"/>
      <c r="J55" s="33">
        <v>1</v>
      </c>
      <c r="K55" s="33"/>
      <c r="L55" s="33"/>
      <c r="M55" s="3"/>
      <c r="N55" s="3"/>
      <c r="O55" s="381"/>
      <c r="P55" s="320"/>
      <c r="Q55" s="384"/>
      <c r="R55" s="382"/>
      <c r="S55" s="199"/>
      <c r="T55" s="377"/>
      <c r="U55" s="383"/>
      <c r="V55" s="378"/>
      <c r="W55" s="378"/>
      <c r="X55" s="87"/>
      <c r="Y55" s="311"/>
      <c r="Z55" s="192"/>
      <c r="AA55" s="192"/>
      <c r="AB55" s="192"/>
      <c r="AC55" s="192"/>
      <c r="AD55" s="192"/>
      <c r="AE55" s="192"/>
      <c r="AF55" s="192"/>
      <c r="AG55" s="192"/>
      <c r="AH55" s="310"/>
      <c r="AI55" s="311"/>
      <c r="AJ55" s="192"/>
      <c r="AK55" s="192"/>
      <c r="AL55" s="192"/>
      <c r="AM55" s="192"/>
      <c r="AN55" s="192"/>
      <c r="AO55" s="192"/>
      <c r="AP55" s="192"/>
      <c r="AQ55" s="192"/>
      <c r="AR55" s="310"/>
      <c r="AS55" s="77"/>
      <c r="AT55" s="77"/>
      <c r="AU55" s="192"/>
    </row>
    <row r="56" spans="1:47" ht="18" customHeight="1">
      <c r="A56" s="3"/>
      <c r="B56" s="31">
        <v>20</v>
      </c>
      <c r="C56" s="21" t="s">
        <v>44</v>
      </c>
      <c r="D56" s="32" t="s">
        <v>131</v>
      </c>
      <c r="E56" s="33">
        <f t="shared" si="1"/>
        <v>0</v>
      </c>
      <c r="F56" s="34"/>
      <c r="G56" s="33"/>
      <c r="H56" s="33"/>
      <c r="I56" s="33"/>
      <c r="J56" s="33" t="s">
        <v>140</v>
      </c>
      <c r="K56" s="33"/>
      <c r="L56" s="33"/>
      <c r="M56" s="3"/>
      <c r="N56" s="3"/>
      <c r="O56" s="381"/>
      <c r="P56" s="320"/>
      <c r="Q56" s="384"/>
      <c r="R56" s="382"/>
      <c r="S56" s="199"/>
      <c r="T56" s="377"/>
      <c r="U56" s="377"/>
      <c r="V56" s="378"/>
      <c r="W56" s="378"/>
      <c r="X56" s="192"/>
      <c r="Y56" s="311"/>
      <c r="Z56" s="192"/>
      <c r="AA56" s="192"/>
      <c r="AB56" s="192"/>
      <c r="AC56" s="192"/>
      <c r="AD56" s="192"/>
      <c r="AE56" s="192"/>
      <c r="AF56" s="192"/>
      <c r="AG56" s="192"/>
      <c r="AH56" s="310"/>
      <c r="AI56" s="311"/>
      <c r="AJ56" s="192"/>
      <c r="AK56" s="192"/>
      <c r="AL56" s="192"/>
      <c r="AM56" s="192"/>
      <c r="AN56" s="192"/>
      <c r="AO56" s="192"/>
      <c r="AP56" s="192"/>
      <c r="AQ56" s="192"/>
      <c r="AR56" s="310"/>
      <c r="AS56" s="77"/>
      <c r="AT56" s="77"/>
      <c r="AU56" s="192"/>
    </row>
    <row r="57" spans="1:47" ht="18" customHeight="1">
      <c r="A57" s="3"/>
      <c r="B57" s="31"/>
      <c r="C57" s="21"/>
      <c r="D57" s="32"/>
      <c r="E57" s="33">
        <f>SUM(G57:L57)-F57</f>
        <v>0</v>
      </c>
      <c r="F57" s="34"/>
      <c r="G57" s="33"/>
      <c r="H57" s="33"/>
      <c r="I57" s="33"/>
      <c r="J57" s="33"/>
      <c r="K57" s="33"/>
      <c r="L57" s="33"/>
      <c r="M57" s="3"/>
      <c r="N57" s="3"/>
      <c r="O57" s="381"/>
      <c r="P57" s="320"/>
      <c r="Q57" s="384"/>
      <c r="R57" s="382"/>
      <c r="S57" s="199"/>
      <c r="T57" s="377"/>
      <c r="U57" s="383"/>
      <c r="V57" s="378"/>
      <c r="W57" s="378"/>
      <c r="X57" s="87"/>
      <c r="Y57" s="311"/>
      <c r="Z57" s="192"/>
      <c r="AA57" s="192"/>
      <c r="AB57" s="192"/>
      <c r="AC57" s="192"/>
      <c r="AD57" s="192"/>
      <c r="AE57" s="192"/>
      <c r="AF57" s="192"/>
      <c r="AG57" s="192"/>
      <c r="AH57" s="310"/>
      <c r="AI57" s="311"/>
      <c r="AJ57" s="192"/>
      <c r="AK57" s="192"/>
      <c r="AL57" s="192"/>
      <c r="AM57" s="192"/>
      <c r="AN57" s="192"/>
      <c r="AO57" s="192"/>
      <c r="AP57" s="192"/>
      <c r="AQ57" s="192"/>
      <c r="AR57" s="310"/>
      <c r="AS57" s="77"/>
      <c r="AT57" s="77"/>
      <c r="AU57" s="77"/>
    </row>
    <row r="58" spans="1:47" ht="18" customHeight="1">
      <c r="A58" s="3"/>
      <c r="B58" s="31"/>
      <c r="C58" s="21"/>
      <c r="D58" s="32"/>
      <c r="E58" s="33">
        <f>SUM(G58:L58)-F58</f>
        <v>0</v>
      </c>
      <c r="F58" s="34"/>
      <c r="G58" s="33"/>
      <c r="H58" s="33"/>
      <c r="I58" s="33"/>
      <c r="J58" s="33"/>
      <c r="K58" s="33"/>
      <c r="L58" s="33"/>
      <c r="M58" s="3"/>
      <c r="N58" s="3"/>
      <c r="O58" s="381"/>
      <c r="P58" s="320"/>
      <c r="Q58" s="384"/>
      <c r="R58" s="382"/>
      <c r="S58" s="199"/>
      <c r="T58" s="377"/>
      <c r="U58" s="377"/>
      <c r="V58" s="378"/>
      <c r="W58" s="378"/>
      <c r="X58" s="192"/>
      <c r="Y58" s="311"/>
      <c r="Z58" s="192"/>
      <c r="AA58" s="192"/>
      <c r="AB58" s="192"/>
      <c r="AC58" s="192"/>
      <c r="AD58" s="192"/>
      <c r="AE58" s="192"/>
      <c r="AF58" s="192"/>
      <c r="AG58" s="192"/>
      <c r="AH58" s="310"/>
      <c r="AI58" s="311"/>
      <c r="AJ58" s="192"/>
      <c r="AK58" s="192"/>
      <c r="AL58" s="192"/>
      <c r="AM58" s="192"/>
      <c r="AN58" s="192"/>
      <c r="AO58" s="192"/>
      <c r="AP58" s="192"/>
      <c r="AQ58" s="192"/>
      <c r="AR58" s="310"/>
      <c r="AS58" s="77"/>
      <c r="AT58" s="77"/>
      <c r="AU58" s="77"/>
    </row>
    <row r="59" spans="1:47" ht="18" customHeight="1">
      <c r="A59" s="36"/>
      <c r="B59" s="31"/>
      <c r="C59" s="21"/>
      <c r="D59" s="32"/>
      <c r="E59" s="33">
        <f>SUM(G59:L59)-F59</f>
        <v>0</v>
      </c>
      <c r="F59" s="34"/>
      <c r="G59" s="33"/>
      <c r="H59" s="33"/>
      <c r="I59" s="33"/>
      <c r="J59" s="33"/>
      <c r="K59" s="33"/>
      <c r="L59" s="33"/>
      <c r="M59" s="3"/>
      <c r="N59" s="3"/>
      <c r="O59" s="381"/>
      <c r="P59" s="320"/>
      <c r="Q59" s="384"/>
      <c r="R59" s="382"/>
      <c r="S59" s="199"/>
      <c r="T59" s="377"/>
      <c r="U59" s="383"/>
      <c r="V59" s="378"/>
      <c r="W59" s="378"/>
      <c r="X59" s="87"/>
      <c r="Y59" s="311"/>
      <c r="Z59" s="192"/>
      <c r="AA59" s="192"/>
      <c r="AB59" s="192"/>
      <c r="AC59" s="192"/>
      <c r="AD59" s="192"/>
      <c r="AE59" s="192"/>
      <c r="AF59" s="192"/>
      <c r="AG59" s="192"/>
      <c r="AH59" s="310"/>
      <c r="AI59" s="311"/>
      <c r="AJ59" s="192"/>
      <c r="AK59" s="192"/>
      <c r="AL59" s="192"/>
      <c r="AM59" s="192"/>
      <c r="AN59" s="192"/>
      <c r="AO59" s="192"/>
      <c r="AP59" s="192"/>
      <c r="AQ59" s="192"/>
      <c r="AR59" s="310"/>
      <c r="AS59" s="77"/>
      <c r="AT59" s="77"/>
      <c r="AU59" s="77"/>
    </row>
    <row r="60" spans="1:47" ht="18" customHeight="1">
      <c r="A60" s="177"/>
      <c r="B60" s="23"/>
      <c r="C60" s="21"/>
      <c r="D60" s="32"/>
      <c r="E60" s="33">
        <f>SUM(G60:L60)-F60</f>
        <v>0</v>
      </c>
      <c r="F60" s="34"/>
      <c r="G60" s="33"/>
      <c r="H60" s="33"/>
      <c r="I60" s="33"/>
      <c r="J60" s="33"/>
      <c r="K60" s="33"/>
      <c r="L60" s="33"/>
      <c r="M60" s="3"/>
      <c r="N60" s="3"/>
      <c r="O60" s="381"/>
      <c r="P60" s="381"/>
      <c r="Q60" s="384"/>
      <c r="R60" s="385"/>
      <c r="S60" s="199"/>
      <c r="T60" s="40"/>
      <c r="U60" s="386"/>
      <c r="V60" s="377"/>
      <c r="W60" s="378"/>
      <c r="X60" s="192"/>
      <c r="Y60" s="311"/>
      <c r="Z60" s="192"/>
      <c r="AA60" s="192"/>
      <c r="AB60" s="192"/>
      <c r="AC60" s="192"/>
      <c r="AD60" s="192"/>
      <c r="AE60" s="82"/>
      <c r="AF60" s="310"/>
      <c r="AG60" s="311"/>
      <c r="AH60" s="310"/>
      <c r="AI60" s="311"/>
      <c r="AJ60" s="192"/>
      <c r="AK60" s="192"/>
      <c r="AL60" s="192"/>
      <c r="AM60" s="192"/>
      <c r="AN60" s="192"/>
      <c r="AO60" s="82"/>
      <c r="AP60" s="310"/>
      <c r="AQ60" s="311"/>
      <c r="AR60" s="310"/>
      <c r="AS60" s="311"/>
      <c r="AT60" s="77"/>
      <c r="AU60" s="77"/>
    </row>
    <row r="61" spans="1:46" ht="16.5" customHeight="1">
      <c r="A61" s="177"/>
      <c r="B61" s="26"/>
      <c r="C61" s="21"/>
      <c r="D61" s="22" t="s">
        <v>23</v>
      </c>
      <c r="E61" s="19">
        <f>SUM(E25:E38)</f>
        <v>789</v>
      </c>
      <c r="F61" s="23"/>
      <c r="G61" s="23"/>
      <c r="H61" s="23"/>
      <c r="I61" s="23"/>
      <c r="J61" s="23"/>
      <c r="K61" s="23"/>
      <c r="L61" s="23"/>
      <c r="M61" s="3"/>
      <c r="N61" s="3"/>
      <c r="O61" s="381"/>
      <c r="P61" s="381"/>
      <c r="Q61" s="384"/>
      <c r="R61" s="385"/>
      <c r="S61" s="199"/>
      <c r="T61" s="40"/>
      <c r="U61" s="386"/>
      <c r="V61" s="377"/>
      <c r="W61" s="378"/>
      <c r="X61" s="191"/>
      <c r="Y61" s="311"/>
      <c r="Z61" s="192"/>
      <c r="AA61" s="192"/>
      <c r="AB61" s="192"/>
      <c r="AC61" s="192"/>
      <c r="AD61" s="192"/>
      <c r="AE61" s="192"/>
      <c r="AF61" s="310"/>
      <c r="AG61" s="311"/>
      <c r="AH61" s="310"/>
      <c r="AI61" s="311"/>
      <c r="AJ61" s="192"/>
      <c r="AK61" s="192"/>
      <c r="AL61" s="192"/>
      <c r="AM61" s="192"/>
      <c r="AN61" s="192"/>
      <c r="AO61" s="192"/>
      <c r="AP61" s="310"/>
      <c r="AQ61" s="311"/>
      <c r="AR61" s="310"/>
      <c r="AS61" s="311"/>
      <c r="AT61" s="77"/>
    </row>
    <row r="62" spans="1:46" ht="16.5" customHeight="1">
      <c r="A62" s="177"/>
      <c r="B62" s="26"/>
      <c r="C62" s="2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81"/>
      <c r="P62" s="381"/>
      <c r="Q62" s="384"/>
      <c r="R62" s="385"/>
      <c r="S62" s="199"/>
      <c r="T62" s="89"/>
      <c r="U62" s="386"/>
      <c r="V62" s="377"/>
      <c r="W62" s="378"/>
      <c r="X62" s="192"/>
      <c r="Y62" s="311"/>
      <c r="Z62" s="192"/>
      <c r="AA62" s="192"/>
      <c r="AB62" s="192"/>
      <c r="AC62" s="192"/>
      <c r="AD62" s="192"/>
      <c r="AE62" s="192"/>
      <c r="AF62" s="310"/>
      <c r="AG62" s="311"/>
      <c r="AH62" s="310"/>
      <c r="AI62" s="311"/>
      <c r="AJ62" s="192"/>
      <c r="AK62" s="192"/>
      <c r="AL62" s="192"/>
      <c r="AM62" s="192"/>
      <c r="AN62" s="192"/>
      <c r="AO62" s="192"/>
      <c r="AP62" s="310"/>
      <c r="AQ62" s="311"/>
      <c r="AR62" s="310"/>
      <c r="AS62" s="311"/>
      <c r="AT62" s="77"/>
    </row>
    <row r="63" spans="1:46" ht="16.5" customHeight="1">
      <c r="A63" s="177"/>
      <c r="B63" s="176" t="s">
        <v>49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3"/>
      <c r="N63" s="3"/>
      <c r="O63" s="381"/>
      <c r="P63" s="320"/>
      <c r="Q63" s="384"/>
      <c r="R63" s="382"/>
      <c r="S63" s="199"/>
      <c r="T63" s="377"/>
      <c r="U63" s="377"/>
      <c r="V63" s="378"/>
      <c r="W63" s="378"/>
      <c r="X63" s="192"/>
      <c r="Y63" s="311"/>
      <c r="Z63" s="192"/>
      <c r="AA63" s="192"/>
      <c r="AB63" s="192"/>
      <c r="AC63" s="192"/>
      <c r="AD63" s="192"/>
      <c r="AE63" s="192"/>
      <c r="AF63" s="192"/>
      <c r="AG63" s="192"/>
      <c r="AH63" s="310"/>
      <c r="AI63" s="311"/>
      <c r="AJ63" s="192"/>
      <c r="AK63" s="192"/>
      <c r="AL63" s="192"/>
      <c r="AM63" s="192"/>
      <c r="AN63" s="192"/>
      <c r="AO63" s="192"/>
      <c r="AP63" s="192"/>
      <c r="AQ63" s="192"/>
      <c r="AR63" s="310"/>
      <c r="AS63" s="77"/>
      <c r="AT63" s="77"/>
    </row>
    <row r="64" spans="1:46" ht="16.5" customHeight="1">
      <c r="A64" s="177"/>
      <c r="B64" s="91"/>
      <c r="C64" s="91"/>
      <c r="D64" s="91"/>
      <c r="E64" s="91"/>
      <c r="F64" s="91"/>
      <c r="G64" s="91"/>
      <c r="H64" s="91"/>
      <c r="I64" s="91"/>
      <c r="J64" s="91"/>
      <c r="K64" s="83"/>
      <c r="L64" s="83"/>
      <c r="M64" s="3"/>
      <c r="O64" s="381"/>
      <c r="P64" s="320"/>
      <c r="Q64" s="384"/>
      <c r="R64" s="382"/>
      <c r="S64" s="199"/>
      <c r="T64" s="377"/>
      <c r="U64" s="383"/>
      <c r="V64" s="378"/>
      <c r="W64" s="378"/>
      <c r="X64" s="87"/>
      <c r="Y64" s="311"/>
      <c r="Z64" s="192"/>
      <c r="AA64" s="192"/>
      <c r="AB64" s="192"/>
      <c r="AC64" s="192"/>
      <c r="AD64" s="192"/>
      <c r="AE64" s="192"/>
      <c r="AF64" s="192"/>
      <c r="AG64" s="192"/>
      <c r="AH64" s="310"/>
      <c r="AI64" s="311"/>
      <c r="AJ64" s="192"/>
      <c r="AK64" s="192"/>
      <c r="AL64" s="192"/>
      <c r="AM64" s="192"/>
      <c r="AN64" s="192"/>
      <c r="AO64" s="192"/>
      <c r="AP64" s="192"/>
      <c r="AQ64" s="192"/>
      <c r="AR64" s="310"/>
      <c r="AS64" s="77"/>
      <c r="AT64" s="77"/>
    </row>
    <row r="65" spans="2:46" ht="12.75">
      <c r="B65" s="26"/>
      <c r="C65" s="26"/>
      <c r="D65" s="3"/>
      <c r="E65" s="3"/>
      <c r="F65" s="3"/>
      <c r="G65" s="3"/>
      <c r="H65" s="3"/>
      <c r="I65" s="3"/>
      <c r="J65" s="3"/>
      <c r="K65" s="3"/>
      <c r="L65" s="3"/>
      <c r="M65" s="3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</row>
    <row r="66" spans="15:46" ht="12.75"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</row>
    <row r="67" spans="47:53" ht="12.75">
      <c r="AU67" s="77"/>
      <c r="AV67" s="77"/>
      <c r="AW67" s="77"/>
      <c r="AX67" s="77"/>
      <c r="AY67" s="77"/>
      <c r="AZ67" s="77"/>
      <c r="BA67" s="77"/>
    </row>
    <row r="68" spans="47:53" ht="12.75">
      <c r="AU68" s="77"/>
      <c r="AV68" s="77"/>
      <c r="AW68" s="77"/>
      <c r="AX68" s="77"/>
      <c r="AY68" s="77"/>
      <c r="AZ68" s="77"/>
      <c r="BA68" s="77"/>
    </row>
    <row r="69" spans="47:53" ht="12.75" customHeight="1">
      <c r="AU69" s="47"/>
      <c r="AV69" s="47"/>
      <c r="AW69" s="47"/>
      <c r="AX69" s="390"/>
      <c r="AY69" s="390"/>
      <c r="AZ69" s="77"/>
      <c r="BA69" s="77"/>
    </row>
    <row r="70" spans="47:53" ht="15" customHeight="1">
      <c r="AU70" s="43"/>
      <c r="AV70" s="196"/>
      <c r="AW70" s="196"/>
      <c r="AX70" s="390"/>
      <c r="AY70" s="390"/>
      <c r="AZ70" s="77"/>
      <c r="BA70" s="77"/>
    </row>
    <row r="71" spans="47:53" ht="16.5" customHeight="1">
      <c r="AU71" s="192"/>
      <c r="AV71" s="192"/>
      <c r="AW71" s="192"/>
      <c r="AX71" s="310"/>
      <c r="AY71" s="311"/>
      <c r="AZ71" s="77"/>
      <c r="BA71" s="77"/>
    </row>
    <row r="72" spans="47:53" ht="16.5" customHeight="1">
      <c r="AU72" s="192"/>
      <c r="AV72" s="192"/>
      <c r="AW72" s="192"/>
      <c r="AX72" s="310"/>
      <c r="AY72" s="311"/>
      <c r="AZ72" s="77"/>
      <c r="BA72" s="77"/>
    </row>
    <row r="73" spans="47:53" ht="16.5" customHeight="1">
      <c r="AU73" s="192"/>
      <c r="AV73" s="192"/>
      <c r="AW73" s="82"/>
      <c r="AX73" s="310"/>
      <c r="AY73" s="311"/>
      <c r="AZ73" s="77"/>
      <c r="BA73" s="77"/>
    </row>
    <row r="74" spans="47:53" ht="16.5" customHeight="1">
      <c r="AU74" s="192"/>
      <c r="AV74" s="192"/>
      <c r="AW74" s="192"/>
      <c r="AX74" s="310"/>
      <c r="AY74" s="311"/>
      <c r="AZ74" s="77"/>
      <c r="BA74" s="77"/>
    </row>
    <row r="75" spans="47:53" ht="16.5" customHeight="1">
      <c r="AU75" s="192"/>
      <c r="AV75" s="192"/>
      <c r="AW75" s="192"/>
      <c r="AX75" s="310"/>
      <c r="AY75" s="311"/>
      <c r="AZ75" s="77"/>
      <c r="BA75" s="77"/>
    </row>
    <row r="76" spans="47:53" ht="16.5" customHeight="1">
      <c r="AU76" s="192"/>
      <c r="AV76" s="192"/>
      <c r="AW76" s="192"/>
      <c r="AX76" s="310"/>
      <c r="AY76" s="311"/>
      <c r="AZ76" s="77"/>
      <c r="BA76" s="77"/>
    </row>
    <row r="77" spans="47:53" ht="16.5" customHeight="1">
      <c r="AU77" s="192"/>
      <c r="AV77" s="192"/>
      <c r="AW77" s="192"/>
      <c r="AX77" s="310"/>
      <c r="AY77" s="320"/>
      <c r="AZ77" s="77"/>
      <c r="BA77" s="77"/>
    </row>
    <row r="78" spans="47:53" ht="16.5" customHeight="1">
      <c r="AU78" s="192"/>
      <c r="AV78" s="192"/>
      <c r="AW78" s="192"/>
      <c r="AX78" s="310"/>
      <c r="AY78" s="320"/>
      <c r="AZ78" s="77"/>
      <c r="BA78" s="77"/>
    </row>
    <row r="79" spans="47:53" ht="16.5" customHeight="1">
      <c r="AU79" s="192"/>
      <c r="AV79" s="192"/>
      <c r="AW79" s="192"/>
      <c r="AX79" s="310"/>
      <c r="AY79" s="320"/>
      <c r="AZ79" s="77"/>
      <c r="BA79" s="77"/>
    </row>
    <row r="80" spans="47:53" ht="16.5" customHeight="1">
      <c r="AU80" s="192"/>
      <c r="AV80" s="192"/>
      <c r="AW80" s="192"/>
      <c r="AX80" s="310"/>
      <c r="AY80" s="320"/>
      <c r="AZ80" s="77"/>
      <c r="BA80" s="77"/>
    </row>
    <row r="81" spans="47:53" ht="16.5" customHeight="1">
      <c r="AU81" s="192"/>
      <c r="AV81" s="192"/>
      <c r="AW81" s="192"/>
      <c r="AX81" s="310"/>
      <c r="AY81" s="320"/>
      <c r="AZ81" s="77"/>
      <c r="BA81" s="77"/>
    </row>
    <row r="82" spans="47:53" ht="16.5" customHeight="1">
      <c r="AU82" s="192"/>
      <c r="AV82" s="192"/>
      <c r="AW82" s="192"/>
      <c r="AX82" s="310"/>
      <c r="AY82" s="320"/>
      <c r="AZ82" s="77"/>
      <c r="BA82" s="77"/>
    </row>
    <row r="83" spans="47:53" ht="16.5" customHeight="1">
      <c r="AU83" s="192"/>
      <c r="AV83" s="192"/>
      <c r="AW83" s="192"/>
      <c r="AX83" s="310"/>
      <c r="AY83" s="320"/>
      <c r="AZ83" s="77"/>
      <c r="BA83" s="77"/>
    </row>
    <row r="84" spans="47:53" ht="16.5" customHeight="1">
      <c r="AU84" s="192"/>
      <c r="AV84" s="192"/>
      <c r="AW84" s="192"/>
      <c r="AX84" s="310"/>
      <c r="AY84" s="320"/>
      <c r="AZ84" s="77"/>
      <c r="BA84" s="77"/>
    </row>
    <row r="85" spans="47:53" ht="16.5" customHeight="1">
      <c r="AU85" s="192"/>
      <c r="AV85" s="192"/>
      <c r="AW85" s="192"/>
      <c r="AX85" s="310"/>
      <c r="AY85" s="320"/>
      <c r="AZ85" s="77"/>
      <c r="BA85" s="77"/>
    </row>
    <row r="86" spans="47:53" ht="16.5" customHeight="1">
      <c r="AU86" s="192"/>
      <c r="AV86" s="192"/>
      <c r="AW86" s="192"/>
      <c r="AX86" s="310"/>
      <c r="AY86" s="320"/>
      <c r="AZ86" s="77"/>
      <c r="BA86" s="77"/>
    </row>
    <row r="87" spans="47:53" ht="16.5" customHeight="1">
      <c r="AU87" s="192"/>
      <c r="AV87" s="192"/>
      <c r="AW87" s="192"/>
      <c r="AX87" s="310"/>
      <c r="AY87" s="320"/>
      <c r="AZ87" s="77"/>
      <c r="BA87" s="77"/>
    </row>
    <row r="88" spans="47:53" ht="16.5" customHeight="1">
      <c r="AU88" s="192"/>
      <c r="AV88" s="192"/>
      <c r="AW88" s="192"/>
      <c r="AX88" s="310"/>
      <c r="AY88" s="320"/>
      <c r="AZ88" s="77"/>
      <c r="BA88" s="77"/>
    </row>
    <row r="89" spans="47:53" ht="16.5" customHeight="1">
      <c r="AU89" s="192"/>
      <c r="AV89" s="192"/>
      <c r="AW89" s="192"/>
      <c r="AX89" s="310"/>
      <c r="AY89" s="320"/>
      <c r="AZ89" s="77"/>
      <c r="BA89" s="77"/>
    </row>
    <row r="90" spans="47:53" ht="16.5" customHeight="1">
      <c r="AU90" s="192"/>
      <c r="AV90" s="192"/>
      <c r="AW90" s="192"/>
      <c r="AX90" s="310"/>
      <c r="AY90" s="320"/>
      <c r="AZ90" s="77"/>
      <c r="BA90" s="77"/>
    </row>
    <row r="91" spans="47:53" ht="12.75">
      <c r="AU91" s="77"/>
      <c r="AV91" s="77"/>
      <c r="AW91" s="77"/>
      <c r="AX91" s="77"/>
      <c r="AY91" s="77"/>
      <c r="AZ91" s="77"/>
      <c r="BA91" s="77"/>
    </row>
    <row r="92" spans="47:53" ht="12.75">
      <c r="AU92" s="77"/>
      <c r="AV92" s="77"/>
      <c r="AW92" s="77"/>
      <c r="AX92" s="77"/>
      <c r="AY92" s="77"/>
      <c r="AZ92" s="77"/>
      <c r="BA92" s="77"/>
    </row>
    <row r="93" spans="47:53" ht="12.75">
      <c r="AU93" s="77"/>
      <c r="AV93" s="77"/>
      <c r="AW93" s="77"/>
      <c r="AX93" s="77"/>
      <c r="AY93" s="77"/>
      <c r="AZ93" s="77"/>
      <c r="BA93" s="77"/>
    </row>
    <row r="94" spans="47:53" ht="12.75">
      <c r="AU94" s="77"/>
      <c r="AV94" s="77"/>
      <c r="AW94" s="77"/>
      <c r="AX94" s="77"/>
      <c r="AY94" s="77"/>
      <c r="AZ94" s="77"/>
      <c r="BA94" s="77"/>
    </row>
  </sheetData>
  <sheetProtection/>
  <mergeCells count="335">
    <mergeCell ref="Q5:Q6"/>
    <mergeCell ref="R5:R6"/>
    <mergeCell ref="S5:S6"/>
    <mergeCell ref="O2:AR2"/>
    <mergeCell ref="O4:R4"/>
    <mergeCell ref="S4:V4"/>
    <mergeCell ref="B2:K2"/>
    <mergeCell ref="B3:C4"/>
    <mergeCell ref="D3:D4"/>
    <mergeCell ref="E3:E4"/>
    <mergeCell ref="F3:F4"/>
    <mergeCell ref="G3:L3"/>
    <mergeCell ref="M3:M4"/>
    <mergeCell ref="Z5:AG5"/>
    <mergeCell ref="O5:O6"/>
    <mergeCell ref="P5:P6"/>
    <mergeCell ref="B22:C24"/>
    <mergeCell ref="D22:D24"/>
    <mergeCell ref="E22:E24"/>
    <mergeCell ref="F22:F24"/>
    <mergeCell ref="P10:P11"/>
    <mergeCell ref="Q10:Q11"/>
    <mergeCell ref="R10:R11"/>
    <mergeCell ref="T10:T11"/>
    <mergeCell ref="U10:U11"/>
    <mergeCell ref="O10:O11"/>
    <mergeCell ref="O14:O16"/>
    <mergeCell ref="P14:P16"/>
    <mergeCell ref="Q14:Q16"/>
    <mergeCell ref="R14:R16"/>
    <mergeCell ref="U14:U16"/>
    <mergeCell ref="AH20:AH21"/>
    <mergeCell ref="AI20:AI21"/>
    <mergeCell ref="AR20:AR21"/>
    <mergeCell ref="O22:O23"/>
    <mergeCell ref="P22:P23"/>
    <mergeCell ref="Q22:Q23"/>
    <mergeCell ref="R22:R23"/>
    <mergeCell ref="T22:T23"/>
    <mergeCell ref="U22:U23"/>
    <mergeCell ref="V22:V23"/>
    <mergeCell ref="W22:W23"/>
    <mergeCell ref="Y22:Y23"/>
    <mergeCell ref="O20:O21"/>
    <mergeCell ref="P20:P21"/>
    <mergeCell ref="Q20:Q21"/>
    <mergeCell ref="R20:R21"/>
    <mergeCell ref="T20:T21"/>
    <mergeCell ref="U20:U21"/>
    <mergeCell ref="V20:V21"/>
    <mergeCell ref="W20:W21"/>
    <mergeCell ref="Y20:Y21"/>
    <mergeCell ref="AG60:AG62"/>
    <mergeCell ref="AH60:AH62"/>
    <mergeCell ref="B21:L21"/>
    <mergeCell ref="G22:L22"/>
    <mergeCell ref="AX87:AX88"/>
    <mergeCell ref="AX69:AY70"/>
    <mergeCell ref="AY85:AY86"/>
    <mergeCell ref="AH56:AH57"/>
    <mergeCell ref="AI56:AI57"/>
    <mergeCell ref="AY81:AY82"/>
    <mergeCell ref="AX83:AX84"/>
    <mergeCell ref="AY83:AY84"/>
    <mergeCell ref="AX81:AX82"/>
    <mergeCell ref="AY77:AY78"/>
    <mergeCell ref="AX79:AX80"/>
    <mergeCell ref="AY79:AY80"/>
    <mergeCell ref="AH46:AH47"/>
    <mergeCell ref="AX77:AX78"/>
    <mergeCell ref="AY73:AY74"/>
    <mergeCell ref="AH44:AH45"/>
    <mergeCell ref="AI44:AI45"/>
    <mergeCell ref="AX75:AX76"/>
    <mergeCell ref="AY75:AY76"/>
    <mergeCell ref="AX73:AX74"/>
    <mergeCell ref="AY89:AY90"/>
    <mergeCell ref="AH58:AH59"/>
    <mergeCell ref="AI58:AI59"/>
    <mergeCell ref="AX89:AX90"/>
    <mergeCell ref="AY87:AY88"/>
    <mergeCell ref="AH54:AH55"/>
    <mergeCell ref="AI54:AI55"/>
    <mergeCell ref="AR54:AR55"/>
    <mergeCell ref="AR56:AR57"/>
    <mergeCell ref="AR58:AR59"/>
    <mergeCell ref="AX85:AX86"/>
    <mergeCell ref="AI60:AI62"/>
    <mergeCell ref="AX71:AX72"/>
    <mergeCell ref="AY71:AY72"/>
    <mergeCell ref="AP60:AP62"/>
    <mergeCell ref="AQ60:AQ62"/>
    <mergeCell ref="AR60:AR62"/>
    <mergeCell ref="AS60:AS62"/>
    <mergeCell ref="AI63:AI64"/>
    <mergeCell ref="AR63:AR64"/>
    <mergeCell ref="R39:R40"/>
    <mergeCell ref="S39:S40"/>
    <mergeCell ref="T39:T40"/>
    <mergeCell ref="U39:U40"/>
    <mergeCell ref="V39:V40"/>
    <mergeCell ref="W39:W40"/>
    <mergeCell ref="O39:O40"/>
    <mergeCell ref="P39:P40"/>
    <mergeCell ref="AR44:AR45"/>
    <mergeCell ref="AI41:AI43"/>
    <mergeCell ref="AP41:AP43"/>
    <mergeCell ref="AQ41:AQ43"/>
    <mergeCell ref="O44:O45"/>
    <mergeCell ref="P44:P45"/>
    <mergeCell ref="R44:R45"/>
    <mergeCell ref="U44:U45"/>
    <mergeCell ref="V44:V45"/>
    <mergeCell ref="W44:W45"/>
    <mergeCell ref="O41:O43"/>
    <mergeCell ref="P41:P43"/>
    <mergeCell ref="R41:R43"/>
    <mergeCell ref="U41:U43"/>
    <mergeCell ref="V41:V43"/>
    <mergeCell ref="W41:W43"/>
    <mergeCell ref="Q54:Q55"/>
    <mergeCell ref="Q51:Q53"/>
    <mergeCell ref="AI48:AI50"/>
    <mergeCell ref="AP48:AP50"/>
    <mergeCell ref="AQ48:AQ50"/>
    <mergeCell ref="O48:O50"/>
    <mergeCell ref="P48:P50"/>
    <mergeCell ref="R48:R50"/>
    <mergeCell ref="U48:U50"/>
    <mergeCell ref="V48:V50"/>
    <mergeCell ref="W48:W50"/>
    <mergeCell ref="O51:O53"/>
    <mergeCell ref="P51:P53"/>
    <mergeCell ref="R51:R53"/>
    <mergeCell ref="U51:U53"/>
    <mergeCell ref="V51:V53"/>
    <mergeCell ref="W51:W53"/>
    <mergeCell ref="O54:O55"/>
    <mergeCell ref="P54:P55"/>
    <mergeCell ref="R54:R55"/>
    <mergeCell ref="T54:T55"/>
    <mergeCell ref="U54:U55"/>
    <mergeCell ref="V54:V55"/>
    <mergeCell ref="W54:W55"/>
    <mergeCell ref="Y51:Y53"/>
    <mergeCell ref="AF51:AF53"/>
    <mergeCell ref="AG51:AG53"/>
    <mergeCell ref="AH51:AH53"/>
    <mergeCell ref="AI51:AI53"/>
    <mergeCell ref="AP51:AP53"/>
    <mergeCell ref="AQ51:AQ53"/>
    <mergeCell ref="AR51:AR53"/>
    <mergeCell ref="Y54:Y55"/>
    <mergeCell ref="AS51:AS53"/>
    <mergeCell ref="AH39:AI40"/>
    <mergeCell ref="AJ39:AQ39"/>
    <mergeCell ref="AR39:AS40"/>
    <mergeCell ref="AH41:AH43"/>
    <mergeCell ref="Y41:Y43"/>
    <mergeCell ref="AR41:AR43"/>
    <mergeCell ref="AS41:AS43"/>
    <mergeCell ref="AH48:AH50"/>
    <mergeCell ref="AR48:AR50"/>
    <mergeCell ref="AS48:AS50"/>
    <mergeCell ref="AI46:AI47"/>
    <mergeCell ref="AS44:AS45"/>
    <mergeCell ref="AR46:AR47"/>
    <mergeCell ref="AS46:AS47"/>
    <mergeCell ref="O38:R38"/>
    <mergeCell ref="S38:V38"/>
    <mergeCell ref="T44:T45"/>
    <mergeCell ref="Y44:Y45"/>
    <mergeCell ref="T46:T47"/>
    <mergeCell ref="Y46:Y47"/>
    <mergeCell ref="Y48:Y50"/>
    <mergeCell ref="AF48:AF50"/>
    <mergeCell ref="AG48:AG50"/>
    <mergeCell ref="Q39:Q40"/>
    <mergeCell ref="Q41:Q43"/>
    <mergeCell ref="Q44:Q45"/>
    <mergeCell ref="Q46:Q47"/>
    <mergeCell ref="Q48:Q50"/>
    <mergeCell ref="AF41:AF43"/>
    <mergeCell ref="AG41:AG43"/>
    <mergeCell ref="X39:Y39"/>
    <mergeCell ref="Z39:AG39"/>
    <mergeCell ref="O46:O47"/>
    <mergeCell ref="P46:P47"/>
    <mergeCell ref="R46:R47"/>
    <mergeCell ref="U46:U47"/>
    <mergeCell ref="V46:V47"/>
    <mergeCell ref="W46:W47"/>
    <mergeCell ref="AF60:AF62"/>
    <mergeCell ref="O56:O57"/>
    <mergeCell ref="P56:P57"/>
    <mergeCell ref="R56:R57"/>
    <mergeCell ref="T56:T57"/>
    <mergeCell ref="U56:U57"/>
    <mergeCell ref="V56:V57"/>
    <mergeCell ref="W56:W57"/>
    <mergeCell ref="Y56:Y57"/>
    <mergeCell ref="O58:O59"/>
    <mergeCell ref="P58:P59"/>
    <mergeCell ref="R58:R59"/>
    <mergeCell ref="T58:T59"/>
    <mergeCell ref="U58:U59"/>
    <mergeCell ref="V58:V59"/>
    <mergeCell ref="W58:W59"/>
    <mergeCell ref="Y58:Y59"/>
    <mergeCell ref="Q56:Q57"/>
    <mergeCell ref="Q58:Q59"/>
    <mergeCell ref="Q60:Q62"/>
    <mergeCell ref="O60:O62"/>
    <mergeCell ref="P60:P62"/>
    <mergeCell ref="R60:R62"/>
    <mergeCell ref="U60:U62"/>
    <mergeCell ref="O63:O64"/>
    <mergeCell ref="P63:P64"/>
    <mergeCell ref="R63:R64"/>
    <mergeCell ref="T63:T64"/>
    <mergeCell ref="U63:U64"/>
    <mergeCell ref="V63:V64"/>
    <mergeCell ref="W63:W64"/>
    <mergeCell ref="Y63:Y64"/>
    <mergeCell ref="AH63:AH64"/>
    <mergeCell ref="Q63:Q64"/>
    <mergeCell ref="V60:V62"/>
    <mergeCell ref="W60:W62"/>
    <mergeCell ref="Y60:Y62"/>
    <mergeCell ref="AH5:AI6"/>
    <mergeCell ref="AJ5:AQ5"/>
    <mergeCell ref="AR5:AS6"/>
    <mergeCell ref="O7:O9"/>
    <mergeCell ref="P7:P9"/>
    <mergeCell ref="Q7:Q9"/>
    <mergeCell ref="R7:R9"/>
    <mergeCell ref="U7:U9"/>
    <mergeCell ref="V7:V9"/>
    <mergeCell ref="W7:W9"/>
    <mergeCell ref="Y7:Y9"/>
    <mergeCell ref="AH7:AH9"/>
    <mergeCell ref="AI7:AI9"/>
    <mergeCell ref="AR7:AR9"/>
    <mergeCell ref="AS7:AS9"/>
    <mergeCell ref="T7:T9"/>
    <mergeCell ref="U5:U6"/>
    <mergeCell ref="V5:V6"/>
    <mergeCell ref="T5:T6"/>
    <mergeCell ref="W5:W6"/>
    <mergeCell ref="X5:Y5"/>
    <mergeCell ref="V10:V11"/>
    <mergeCell ref="W10:W11"/>
    <mergeCell ref="Y10:Y11"/>
    <mergeCell ref="AH10:AH11"/>
    <mergeCell ref="AI10:AI11"/>
    <mergeCell ref="AR10:AR11"/>
    <mergeCell ref="AS10:AS11"/>
    <mergeCell ref="O12:O13"/>
    <mergeCell ref="P12:P13"/>
    <mergeCell ref="Q12:Q13"/>
    <mergeCell ref="R12:R13"/>
    <mergeCell ref="T12:T13"/>
    <mergeCell ref="U12:U13"/>
    <mergeCell ref="V12:V13"/>
    <mergeCell ref="W12:W13"/>
    <mergeCell ref="Y12:Y13"/>
    <mergeCell ref="AH12:AH13"/>
    <mergeCell ref="AI12:AI13"/>
    <mergeCell ref="AR12:AR13"/>
    <mergeCell ref="AS12:AS13"/>
    <mergeCell ref="AR14:AR16"/>
    <mergeCell ref="AS14:AS16"/>
    <mergeCell ref="O17:O19"/>
    <mergeCell ref="P17:P19"/>
    <mergeCell ref="Q17:Q19"/>
    <mergeCell ref="R17:R19"/>
    <mergeCell ref="U17:U19"/>
    <mergeCell ref="V17:V19"/>
    <mergeCell ref="W17:W19"/>
    <mergeCell ref="Y17:Y19"/>
    <mergeCell ref="AH17:AH19"/>
    <mergeCell ref="AI17:AI19"/>
    <mergeCell ref="AR17:AR19"/>
    <mergeCell ref="AS17:AS19"/>
    <mergeCell ref="T14:T16"/>
    <mergeCell ref="T17:T19"/>
    <mergeCell ref="V14:V16"/>
    <mergeCell ref="W14:W16"/>
    <mergeCell ref="Y14:Y16"/>
    <mergeCell ref="AH14:AH16"/>
    <mergeCell ref="AI14:AI16"/>
    <mergeCell ref="AH22:AH23"/>
    <mergeCell ref="AI22:AI23"/>
    <mergeCell ref="AR22:AR23"/>
    <mergeCell ref="R26:R28"/>
    <mergeCell ref="U26:U28"/>
    <mergeCell ref="V26:V28"/>
    <mergeCell ref="W26:W28"/>
    <mergeCell ref="Y26:Y28"/>
    <mergeCell ref="O24:O25"/>
    <mergeCell ref="P24:P25"/>
    <mergeCell ref="Q24:Q25"/>
    <mergeCell ref="R24:R25"/>
    <mergeCell ref="T24:T25"/>
    <mergeCell ref="U24:U25"/>
    <mergeCell ref="V24:V25"/>
    <mergeCell ref="W24:W25"/>
    <mergeCell ref="Y24:Y25"/>
    <mergeCell ref="AH24:AH25"/>
    <mergeCell ref="AI24:AI25"/>
    <mergeCell ref="AR24:AR25"/>
    <mergeCell ref="AS20:AS21"/>
    <mergeCell ref="AS22:AS23"/>
    <mergeCell ref="AS24:AS25"/>
    <mergeCell ref="AS29:AS30"/>
    <mergeCell ref="AH26:AH28"/>
    <mergeCell ref="AI26:AI28"/>
    <mergeCell ref="AR26:AR28"/>
    <mergeCell ref="AS26:AS28"/>
    <mergeCell ref="O29:O30"/>
    <mergeCell ref="P29:P30"/>
    <mergeCell ref="Q29:Q30"/>
    <mergeCell ref="R29:R30"/>
    <mergeCell ref="T29:T30"/>
    <mergeCell ref="U29:U30"/>
    <mergeCell ref="V29:V30"/>
    <mergeCell ref="W29:W30"/>
    <mergeCell ref="Y29:Y30"/>
    <mergeCell ref="AH29:AH30"/>
    <mergeCell ref="AI29:AI30"/>
    <mergeCell ref="AR29:AR30"/>
    <mergeCell ref="T26:T28"/>
    <mergeCell ref="O26:O28"/>
    <mergeCell ref="P26:P28"/>
    <mergeCell ref="Q26:Q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2017-11-14T12:17:16Z</dcterms:modified>
  <cp:category/>
  <cp:version/>
  <cp:contentType/>
  <cp:contentStatus/>
</cp:coreProperties>
</file>