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\Documents\"/>
    </mc:Choice>
  </mc:AlternateContent>
  <bookViews>
    <workbookView xWindow="0" yWindow="0" windowWidth="23040" windowHeight="10008"/>
  </bookViews>
  <sheets>
    <sheet name="4.Rennen" sheetId="21" r:id="rId1"/>
    <sheet name="3.Rennen" sheetId="20" r:id="rId2"/>
    <sheet name="2.Rennen" sheetId="18" r:id="rId3"/>
    <sheet name="1.Rennen" sheetId="16" r:id="rId4"/>
    <sheet name="Fahreraufteilung" sheetId="17" r:id="rId5"/>
  </sheets>
  <calcPr calcId="152511"/>
</workbook>
</file>

<file path=xl/calcChain.xml><?xml version="1.0" encoding="utf-8"?>
<calcChain xmlns="http://schemas.openxmlformats.org/spreadsheetml/2006/main">
  <c r="C30" i="21" l="1"/>
  <c r="C31" i="21"/>
  <c r="C32" i="21"/>
  <c r="C33" i="21"/>
  <c r="C34" i="21"/>
  <c r="C35" i="21"/>
  <c r="C36" i="21"/>
  <c r="C37" i="21"/>
  <c r="O86" i="21"/>
  <c r="O85" i="21"/>
  <c r="O84" i="21"/>
  <c r="O71" i="21"/>
  <c r="O68" i="21"/>
  <c r="J23" i="21"/>
  <c r="J24" i="21"/>
  <c r="J20" i="21"/>
  <c r="J21" i="21"/>
  <c r="J25" i="21"/>
  <c r="J22" i="21"/>
  <c r="I25" i="21"/>
  <c r="O83" i="21"/>
  <c r="O82" i="21"/>
  <c r="O77" i="21"/>
  <c r="O81" i="21"/>
  <c r="O80" i="21"/>
  <c r="O79" i="21"/>
  <c r="O76" i="21"/>
  <c r="O72" i="21"/>
  <c r="O75" i="21"/>
  <c r="O78" i="21"/>
  <c r="O70" i="21"/>
  <c r="O69" i="21"/>
  <c r="O74" i="21"/>
  <c r="O73" i="21"/>
  <c r="O67" i="21"/>
  <c r="O66" i="21"/>
  <c r="D66" i="21"/>
  <c r="O65" i="21"/>
  <c r="D65" i="21"/>
  <c r="O64" i="21"/>
  <c r="D64" i="21"/>
  <c r="F65" i="21" s="1"/>
  <c r="O63" i="21"/>
  <c r="D63" i="21"/>
  <c r="O61" i="21"/>
  <c r="D62" i="21"/>
  <c r="F63" i="21" s="1"/>
  <c r="O60" i="21"/>
  <c r="D61" i="21"/>
  <c r="O59" i="21"/>
  <c r="D60" i="21"/>
  <c r="O62" i="21"/>
  <c r="D59" i="21"/>
  <c r="O57" i="21"/>
  <c r="D58" i="21"/>
  <c r="F59" i="21" s="1"/>
  <c r="O56" i="21"/>
  <c r="D56" i="21"/>
  <c r="O58" i="21"/>
  <c r="D57" i="21"/>
  <c r="O55" i="21"/>
  <c r="D55" i="21"/>
  <c r="O54" i="21"/>
  <c r="D54" i="21"/>
  <c r="C29" i="21"/>
  <c r="I22" i="21"/>
  <c r="I21" i="21"/>
  <c r="I20" i="21"/>
  <c r="I24" i="21"/>
  <c r="I23" i="21"/>
  <c r="J19" i="21"/>
  <c r="I19" i="21"/>
  <c r="I18" i="21"/>
  <c r="O72" i="20"/>
  <c r="O79" i="20"/>
  <c r="O61" i="20"/>
  <c r="F64" i="21" l="1"/>
  <c r="F60" i="21"/>
  <c r="F62" i="21"/>
  <c r="F61" i="21"/>
  <c r="F58" i="21"/>
  <c r="F56" i="21"/>
  <c r="F55" i="21"/>
  <c r="F57" i="21"/>
  <c r="G36" i="21"/>
  <c r="G32" i="21"/>
  <c r="G31" i="21"/>
  <c r="G37" i="21"/>
  <c r="F36" i="21"/>
  <c r="F32" i="21"/>
  <c r="G34" i="21"/>
  <c r="F30" i="21"/>
  <c r="F31" i="21"/>
  <c r="G33" i="21"/>
  <c r="F37" i="21"/>
  <c r="G35" i="21"/>
  <c r="F34" i="21"/>
  <c r="F33" i="21"/>
  <c r="F35" i="21"/>
  <c r="O55" i="20"/>
  <c r="O57" i="20"/>
  <c r="O64" i="20"/>
  <c r="O65" i="20"/>
  <c r="O62" i="20"/>
  <c r="O54" i="20"/>
  <c r="O53" i="20"/>
  <c r="O52" i="20"/>
  <c r="O51" i="20"/>
  <c r="O66" i="20"/>
  <c r="O67" i="20"/>
  <c r="O56" i="20"/>
  <c r="O58" i="20"/>
  <c r="O70" i="20"/>
  <c r="O71" i="20"/>
  <c r="O63" i="20"/>
  <c r="O73" i="20"/>
  <c r="O74" i="20"/>
  <c r="O59" i="20"/>
  <c r="O60" i="20"/>
  <c r="O75" i="20"/>
  <c r="O76" i="20"/>
  <c r="O68" i="20"/>
  <c r="O69" i="20"/>
  <c r="O77" i="20"/>
  <c r="O78" i="20"/>
  <c r="O50" i="20"/>
  <c r="D55" i="20"/>
  <c r="D51" i="20"/>
  <c r="D50" i="20"/>
  <c r="D56" i="20"/>
  <c r="D52" i="20"/>
  <c r="D53" i="20"/>
  <c r="D58" i="20"/>
  <c r="D59" i="20"/>
  <c r="D54" i="20"/>
  <c r="D60" i="20"/>
  <c r="D57" i="20"/>
  <c r="D61" i="20"/>
  <c r="D62" i="20"/>
  <c r="D63" i="20"/>
  <c r="C33" i="20"/>
  <c r="C29" i="20"/>
  <c r="C28" i="20"/>
  <c r="C30" i="20"/>
  <c r="C32" i="20"/>
  <c r="C31" i="20"/>
  <c r="C34" i="20"/>
  <c r="J19" i="20"/>
  <c r="J20" i="20"/>
  <c r="J21" i="20"/>
  <c r="J22" i="20"/>
  <c r="J23" i="20"/>
  <c r="J18" i="20"/>
  <c r="I18" i="20"/>
  <c r="I19" i="20"/>
  <c r="I20" i="20"/>
  <c r="I21" i="20"/>
  <c r="I22" i="20"/>
  <c r="I23" i="20"/>
  <c r="I17" i="20"/>
  <c r="S52" i="20"/>
  <c r="C27" i="20"/>
  <c r="O63" i="18"/>
  <c r="O69" i="18"/>
  <c r="O60" i="18"/>
  <c r="O70" i="18"/>
  <c r="O61" i="18"/>
  <c r="O64" i="18"/>
  <c r="O65" i="18"/>
  <c r="C25" i="18"/>
  <c r="C26" i="18"/>
  <c r="C27" i="18"/>
  <c r="C28" i="18"/>
  <c r="C29" i="18"/>
  <c r="C30" i="18"/>
  <c r="C31" i="18"/>
  <c r="J18" i="18"/>
  <c r="J19" i="18"/>
  <c r="J20" i="18"/>
  <c r="J21" i="18"/>
  <c r="J17" i="18"/>
  <c r="I17" i="18"/>
  <c r="I18" i="18"/>
  <c r="I19" i="18"/>
  <c r="I20" i="18"/>
  <c r="I21" i="18"/>
  <c r="I16" i="18"/>
  <c r="D53" i="18"/>
  <c r="D52" i="18"/>
  <c r="D55" i="18"/>
  <c r="O53" i="18"/>
  <c r="O52" i="18"/>
  <c r="O51" i="18"/>
  <c r="O72" i="18"/>
  <c r="O71" i="18"/>
  <c r="O68" i="18"/>
  <c r="O67" i="18"/>
  <c r="O66" i="18"/>
  <c r="O55" i="18"/>
  <c r="O62" i="18"/>
  <c r="O54" i="18"/>
  <c r="O50" i="18"/>
  <c r="O49" i="18"/>
  <c r="D48" i="18"/>
  <c r="O59" i="18"/>
  <c r="D56" i="18"/>
  <c r="O58" i="18"/>
  <c r="D54" i="18"/>
  <c r="O57" i="18"/>
  <c r="D49" i="18"/>
  <c r="O56" i="18"/>
  <c r="D47" i="18"/>
  <c r="S48" i="18"/>
  <c r="O48" i="18"/>
  <c r="D51" i="18"/>
  <c r="O47" i="18"/>
  <c r="D50" i="18"/>
  <c r="O46" i="18"/>
  <c r="D46" i="18"/>
  <c r="S65" i="16"/>
  <c r="D51" i="16"/>
  <c r="D52" i="16"/>
  <c r="D53" i="16"/>
  <c r="D54" i="16"/>
  <c r="F55" i="16" s="1"/>
  <c r="D55" i="16"/>
  <c r="D56" i="16"/>
  <c r="D57" i="16"/>
  <c r="I18" i="16"/>
  <c r="I19" i="16"/>
  <c r="I20" i="16"/>
  <c r="I21" i="16"/>
  <c r="I22" i="16"/>
  <c r="I23" i="16"/>
  <c r="I17" i="16"/>
  <c r="J19" i="16"/>
  <c r="J20" i="16"/>
  <c r="J21" i="16"/>
  <c r="J22" i="16"/>
  <c r="J23" i="16"/>
  <c r="J18" i="16"/>
  <c r="C28" i="16"/>
  <c r="C29" i="16"/>
  <c r="C31" i="16"/>
  <c r="G32" i="16" s="1"/>
  <c r="C30" i="16"/>
  <c r="G31" i="16" s="1"/>
  <c r="C32" i="16"/>
  <c r="C33" i="16"/>
  <c r="C34" i="16"/>
  <c r="C27" i="16"/>
  <c r="O58" i="16"/>
  <c r="S59" i="16"/>
  <c r="S54" i="16"/>
  <c r="S67" i="16"/>
  <c r="S57" i="16"/>
  <c r="S62" i="16"/>
  <c r="O60" i="16"/>
  <c r="O67" i="16"/>
  <c r="O57" i="16"/>
  <c r="O62" i="16"/>
  <c r="O63" i="16"/>
  <c r="O50" i="16"/>
  <c r="O61" i="16"/>
  <c r="O64" i="16"/>
  <c r="O55" i="16"/>
  <c r="S52" i="16"/>
  <c r="O68" i="16"/>
  <c r="O52" i="16"/>
  <c r="O65" i="16"/>
  <c r="O53" i="16"/>
  <c r="O51" i="16"/>
  <c r="O59" i="16"/>
  <c r="O56" i="16"/>
  <c r="O54" i="16"/>
  <c r="O69" i="16"/>
  <c r="O66" i="16"/>
  <c r="D50" i="16"/>
  <c r="G33" i="16"/>
  <c r="F32" i="16"/>
  <c r="G30" i="16" l="1"/>
  <c r="F55" i="20"/>
  <c r="F58" i="20"/>
  <c r="F30" i="16"/>
  <c r="G29" i="16"/>
  <c r="F53" i="16"/>
  <c r="F54" i="20"/>
  <c r="F61" i="20"/>
  <c r="F60" i="20"/>
  <c r="F57" i="20"/>
  <c r="F52" i="20"/>
  <c r="F56" i="20"/>
  <c r="F59" i="20"/>
  <c r="F53" i="20"/>
  <c r="F51" i="20"/>
  <c r="G31" i="20"/>
  <c r="G33" i="20"/>
  <c r="G32" i="20"/>
  <c r="F31" i="20"/>
  <c r="F33" i="20"/>
  <c r="F32" i="20"/>
  <c r="G29" i="20"/>
  <c r="G34" i="20"/>
  <c r="F28" i="20"/>
  <c r="F29" i="20"/>
  <c r="G30" i="20"/>
  <c r="F34" i="20"/>
  <c r="F30" i="20"/>
  <c r="F57" i="16"/>
  <c r="F54" i="16"/>
  <c r="F34" i="16"/>
  <c r="F31" i="16"/>
  <c r="F56" i="16"/>
  <c r="F51" i="18"/>
  <c r="F28" i="16"/>
  <c r="F29" i="16"/>
  <c r="F33" i="16"/>
  <c r="F52" i="16"/>
  <c r="F50" i="18"/>
  <c r="F48" i="18"/>
  <c r="G30" i="18"/>
  <c r="G31" i="18"/>
  <c r="F49" i="18"/>
  <c r="F53" i="18"/>
  <c r="F55" i="18"/>
  <c r="F52" i="18"/>
  <c r="F54" i="18"/>
  <c r="G29" i="18"/>
  <c r="F47" i="18"/>
  <c r="F56" i="18"/>
  <c r="F26" i="18"/>
  <c r="F31" i="18"/>
  <c r="G27" i="18"/>
  <c r="F29" i="18"/>
  <c r="G28" i="18"/>
  <c r="F30" i="18"/>
  <c r="F27" i="18"/>
  <c r="F28" i="18"/>
  <c r="G34" i="16"/>
  <c r="F51" i="16"/>
</calcChain>
</file>

<file path=xl/comments1.xml><?xml version="1.0" encoding="utf-8"?>
<comments xmlns="http://schemas.openxmlformats.org/spreadsheetml/2006/main">
  <authors>
    <author>DIETER</author>
  </authors>
  <commentList>
    <comment ref="P36" authorId="0" shapeId="0">
      <text>
        <r>
          <rPr>
            <sz val="9"/>
            <color indexed="81"/>
            <rFont val="Tahoma"/>
            <family val="2"/>
          </rPr>
          <t>Mindesthöhe</t>
        </r>
      </text>
    </comment>
  </commentList>
</comments>
</file>

<file path=xl/comments2.xml><?xml version="1.0" encoding="utf-8"?>
<comments xmlns="http://schemas.openxmlformats.org/spreadsheetml/2006/main">
  <authors>
    <author>DIETER</author>
  </authors>
  <commentList>
    <comment ref="P33" authorId="0" shapeId="0">
      <text>
        <r>
          <rPr>
            <b/>
            <sz val="9"/>
            <color indexed="81"/>
            <rFont val="Tahoma"/>
            <family val="2"/>
          </rPr>
          <t>Keine Nachbeleuchtung</t>
        </r>
      </text>
    </comment>
  </commentList>
</comments>
</file>

<file path=xl/comments3.xml><?xml version="1.0" encoding="utf-8"?>
<comments xmlns="http://schemas.openxmlformats.org/spreadsheetml/2006/main">
  <authors>
    <author>DIETER</author>
  </authors>
  <commentList>
    <comment ref="P30" authorId="0" shapeId="0">
      <text>
        <r>
          <rPr>
            <b/>
            <sz val="9"/>
            <color indexed="81"/>
            <rFont val="Tahoma"/>
            <family val="2"/>
          </rPr>
          <t>Reparatur während Parc Ferme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Höhenkontrolle während Parc Ferme</t>
        </r>
      </text>
    </comment>
  </commentList>
</comments>
</file>

<file path=xl/comments4.xml><?xml version="1.0" encoding="utf-8"?>
<comments xmlns="http://schemas.openxmlformats.org/spreadsheetml/2006/main">
  <authors>
    <author>Aigner</author>
  </authors>
  <commentList>
    <comment ref="U9" authorId="0" shapeId="0">
      <text>
        <r>
          <rPr>
            <b/>
            <sz val="8"/>
            <color indexed="81"/>
            <rFont val="Tahoma"/>
            <family val="2"/>
          </rPr>
          <t>tot</t>
        </r>
      </text>
    </comment>
  </commentList>
</comments>
</file>

<file path=xl/sharedStrings.xml><?xml version="1.0" encoding="utf-8"?>
<sst xmlns="http://schemas.openxmlformats.org/spreadsheetml/2006/main" count="1043" uniqueCount="138">
  <si>
    <t>Chassis</t>
  </si>
  <si>
    <t>TEAM</t>
  </si>
  <si>
    <t>Teamchef</t>
  </si>
  <si>
    <t>FahrerIn</t>
  </si>
  <si>
    <t>Andi Tögel</t>
  </si>
  <si>
    <t>Mike Lang</t>
  </si>
  <si>
    <t>Alex Tögel</t>
  </si>
  <si>
    <t>Dieter Mayr</t>
  </si>
  <si>
    <t>Platz</t>
  </si>
  <si>
    <t>gewählte Spur</t>
  </si>
  <si>
    <t>Team</t>
  </si>
  <si>
    <t>Fahrzeug</t>
  </si>
  <si>
    <t>Rückstand zum</t>
  </si>
  <si>
    <t>Qualifying</t>
  </si>
  <si>
    <t>Ersten</t>
  </si>
  <si>
    <t>Vorigen</t>
  </si>
  <si>
    <t>Zeit</t>
  </si>
  <si>
    <t>Rennleitung:</t>
  </si>
  <si>
    <t>Spur 1</t>
  </si>
  <si>
    <t>Spur 2</t>
  </si>
  <si>
    <t>Spur 3</t>
  </si>
  <si>
    <t>Spur 4</t>
  </si>
  <si>
    <t>Spur 5</t>
  </si>
  <si>
    <t>Runden</t>
  </si>
  <si>
    <t>►neu</t>
  </si>
  <si>
    <t>◄</t>
  </si>
  <si>
    <t>▲1</t>
  </si>
  <si>
    <t>▼1</t>
  </si>
  <si>
    <t xml:space="preserve"> FahrerIn</t>
  </si>
  <si>
    <t>Wolfgang Mitschka</t>
  </si>
  <si>
    <t>GAMMA</t>
  </si>
  <si>
    <t>ARZD</t>
  </si>
  <si>
    <t>Gesamt- runden</t>
  </si>
  <si>
    <t>1. Lauf</t>
  </si>
  <si>
    <t>2. Lauf</t>
  </si>
  <si>
    <t>3. Lauf</t>
  </si>
  <si>
    <t>4. Lauf</t>
  </si>
  <si>
    <t>Strafe</t>
  </si>
  <si>
    <r>
      <rPr>
        <b/>
        <sz val="10"/>
        <rFont val="Arial"/>
        <family val="2"/>
      </rPr>
      <t xml:space="preserve">Mot. Nr. </t>
    </r>
    <r>
      <rPr>
        <b/>
        <sz val="8"/>
        <color indexed="10"/>
        <rFont val="Arial"/>
        <family val="2"/>
      </rPr>
      <t>(gewählt)</t>
    </r>
  </si>
  <si>
    <t>Temperatur</t>
  </si>
  <si>
    <t>Luftfeuchtigkeit</t>
  </si>
  <si>
    <t>1. Renntag</t>
  </si>
  <si>
    <t>gestellter Bison1, 15 Min pro Spur</t>
  </si>
  <si>
    <t>Abstand Voriger</t>
  </si>
  <si>
    <t>▲2</t>
  </si>
  <si>
    <t>▼2</t>
  </si>
  <si>
    <r>
      <t>Punkte</t>
    </r>
    <r>
      <rPr>
        <b/>
        <sz val="7"/>
        <rFont val="Arial"/>
        <family val="2"/>
      </rPr>
      <t xml:space="preserve"> </t>
    </r>
    <r>
      <rPr>
        <b/>
        <sz val="6"/>
        <color indexed="10"/>
        <rFont val="Arial"/>
        <family val="2"/>
      </rPr>
      <t>ohne Streicher</t>
    </r>
  </si>
  <si>
    <t>Leo Rebler</t>
  </si>
  <si>
    <t>SLOTDEVILS</t>
  </si>
  <si>
    <t>Roman Grunner</t>
  </si>
  <si>
    <t>Marko Neumayer</t>
  </si>
  <si>
    <t xml:space="preserve">GAMMA </t>
  </si>
  <si>
    <t>Punkte</t>
  </si>
  <si>
    <t>Team / Fahrer</t>
  </si>
  <si>
    <t>ASR</t>
  </si>
  <si>
    <t>HAUSMASTA</t>
  </si>
  <si>
    <t>SCRV</t>
  </si>
  <si>
    <t>SLOTANGELS</t>
  </si>
  <si>
    <t>REVER5E</t>
  </si>
  <si>
    <t>Marvin Schmidt</t>
  </si>
  <si>
    <t>Franz Lang</t>
  </si>
  <si>
    <t>Otto Dub</t>
  </si>
  <si>
    <t>Michael Reiffenstein</t>
  </si>
  <si>
    <t>Christian Melbinger</t>
  </si>
  <si>
    <t>Martin Leo Gruber</t>
  </si>
  <si>
    <t>Erich Schörg</t>
  </si>
  <si>
    <t>Walter Lemböck</t>
  </si>
  <si>
    <t>Gerhard Fischer</t>
  </si>
  <si>
    <t>Michael Miksche</t>
  </si>
  <si>
    <t>Christian Strell</t>
  </si>
  <si>
    <t>Helmut Schmidt</t>
  </si>
  <si>
    <r>
      <rPr>
        <b/>
        <sz val="12"/>
        <color indexed="10"/>
        <rFont val="Arial"/>
        <family val="2"/>
      </rPr>
      <t>7/7/6</t>
    </r>
    <r>
      <rPr>
        <b/>
        <sz val="12"/>
        <rFont val="Arial"/>
        <family val="2"/>
      </rPr>
      <t xml:space="preserve"> bei drei Teammitgliedern und </t>
    </r>
    <r>
      <rPr>
        <b/>
        <sz val="12"/>
        <color indexed="10"/>
        <rFont val="Arial"/>
        <family val="2"/>
      </rPr>
      <t>10/10</t>
    </r>
    <r>
      <rPr>
        <b/>
        <sz val="12"/>
        <rFont val="Arial"/>
        <family val="2"/>
      </rPr>
      <t xml:space="preserve"> bei Zwei!!!</t>
    </r>
  </si>
  <si>
    <t>Michi Reiffenstein</t>
  </si>
  <si>
    <t>Michi Miksche</t>
  </si>
  <si>
    <t>Ferrari 512 S</t>
  </si>
  <si>
    <t>Porsche 917 K</t>
  </si>
  <si>
    <t>Oreca 03 A</t>
  </si>
  <si>
    <t>MK4</t>
  </si>
  <si>
    <t>BMW V12 LMR</t>
  </si>
  <si>
    <t>SLP 2 Carbon</t>
  </si>
  <si>
    <t>HPA</t>
  </si>
  <si>
    <t>Semi WOHU</t>
  </si>
  <si>
    <t>Panoz LMP</t>
  </si>
  <si>
    <t>Zytek</t>
  </si>
  <si>
    <t>Gen.3</t>
  </si>
  <si>
    <t>21°</t>
  </si>
  <si>
    <t>▲3</t>
  </si>
  <si>
    <r>
      <t xml:space="preserve">Meisterschaftsstand            </t>
    </r>
    <r>
      <rPr>
        <b/>
        <sz val="12"/>
        <color indexed="10"/>
        <rFont val="Arial"/>
        <family val="2"/>
      </rPr>
      <t xml:space="preserve"> Team  </t>
    </r>
    <r>
      <rPr>
        <b/>
        <sz val="12"/>
        <color indexed="13"/>
        <rFont val="Arial"/>
        <family val="2"/>
      </rPr>
      <t xml:space="preserve">           5h Le Mans</t>
    </r>
  </si>
  <si>
    <r>
      <t xml:space="preserve">Meisterschaftsstand           </t>
    </r>
    <r>
      <rPr>
        <b/>
        <sz val="12"/>
        <color indexed="10"/>
        <rFont val="Arial"/>
        <family val="2"/>
      </rPr>
      <t xml:space="preserve"> Fahrer </t>
    </r>
    <r>
      <rPr>
        <b/>
        <sz val="12"/>
        <color indexed="13"/>
        <rFont val="Arial"/>
        <family val="2"/>
      </rPr>
      <t xml:space="preserve">           5h Le Mans</t>
    </r>
  </si>
  <si>
    <t>▲4</t>
  </si>
  <si>
    <t>▼4</t>
  </si>
  <si>
    <t>▼3</t>
  </si>
  <si>
    <t>Finale kann nur bei Teilnahme als Streicher gewertet werden!</t>
  </si>
  <si>
    <t>Slotmodus</t>
  </si>
  <si>
    <t>2. Renntag</t>
  </si>
  <si>
    <t>BIBO</t>
  </si>
  <si>
    <t>OLDIES</t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</si>
  <si>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ARZD</t>
    </r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</si>
  <si>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SCRV</t>
    </r>
    <r>
      <rPr>
        <b/>
        <sz val="20"/>
        <color rgb="FFFFFF00"/>
        <rFont val="Arial"/>
        <family val="2"/>
      </rPr>
      <t xml:space="preserve"> Queen</t>
    </r>
  </si>
  <si>
    <t>Porsche 919</t>
  </si>
  <si>
    <t>?%</t>
  </si>
  <si>
    <t>?°</t>
  </si>
  <si>
    <t>Simon Trummer</t>
  </si>
  <si>
    <t>Joachim Hinterhofer</t>
  </si>
  <si>
    <t>Martin Binder</t>
  </si>
  <si>
    <t>Per Bosch</t>
  </si>
  <si>
    <t>Herbert Drkac</t>
  </si>
  <si>
    <t>Wolfgang Arnecker</t>
  </si>
  <si>
    <t>Gen.3 Werk</t>
  </si>
  <si>
    <t>▲5</t>
  </si>
  <si>
    <t>▼5</t>
  </si>
  <si>
    <t>SRT</t>
  </si>
  <si>
    <t>Veranstalter:</t>
  </si>
  <si>
    <t>ICEMEN bykolles</t>
  </si>
  <si>
    <t>Gary Hassler</t>
  </si>
  <si>
    <t>MD 115</t>
  </si>
  <si>
    <t>GALLIER</t>
  </si>
  <si>
    <t>Peter Siding</t>
  </si>
  <si>
    <t>Thomas Millanolo</t>
  </si>
  <si>
    <r>
      <t xml:space="preserve">Punkte </t>
    </r>
    <r>
      <rPr>
        <b/>
        <sz val="7"/>
        <color rgb="FFFF0000"/>
        <rFont val="Arial"/>
        <family val="2"/>
      </rPr>
      <t>mit</t>
    </r>
    <r>
      <rPr>
        <b/>
        <sz val="7"/>
        <color indexed="10"/>
        <rFont val="Arial"/>
        <family val="2"/>
      </rPr>
      <t xml:space="preserve"> Streicher</t>
    </r>
  </si>
  <si>
    <t>3. Renntag</t>
  </si>
  <si>
    <t>Poldi Karla</t>
  </si>
  <si>
    <t>Plafit SLP II</t>
  </si>
  <si>
    <t>Spurübersicht</t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</si>
  <si>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ASR</t>
    </r>
  </si>
  <si>
    <t>4. Renntag</t>
  </si>
  <si>
    <t>Günther Schlosser</t>
  </si>
  <si>
    <t>Ferrari 333 SP</t>
  </si>
  <si>
    <t>Domkowitsch Markus</t>
  </si>
  <si>
    <t>Wolgang Arnecker</t>
  </si>
  <si>
    <t>26°</t>
  </si>
  <si>
    <t>Lola T 98</t>
  </si>
  <si>
    <t>SA</t>
  </si>
  <si>
    <r>
      <t xml:space="preserve">5h  LE MANS </t>
    </r>
    <r>
      <rPr>
        <b/>
        <sz val="36"/>
        <color indexed="10"/>
        <rFont val="Arial"/>
        <family val="2"/>
      </rPr>
      <t xml:space="preserve">2015/16 </t>
    </r>
    <r>
      <rPr>
        <b/>
        <sz val="36"/>
        <color rgb="FFFFFF00"/>
        <rFont val="Arial"/>
        <family val="2"/>
      </rPr>
      <t>SLOTANGELS</t>
    </r>
  </si>
  <si>
    <t xml:space="preserve"> </t>
  </si>
  <si>
    <t>Thomas Milanollo</t>
  </si>
  <si>
    <t>Markus Domkowitsch</t>
  </si>
  <si>
    <t>Rennergebnis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</si>
</sst>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"/>
    <numFmt numFmtId="165" formatCode="0.0"/>
    <numFmt numFmtId="166" formatCode="0.000"/>
  </numFmts>
  <fonts count="4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36"/>
      <color indexed="13"/>
      <name val="Arial"/>
      <family val="2"/>
    </font>
    <font>
      <b/>
      <sz val="36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7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rgb="FFFFFF00"/>
      <name val="Arial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b/>
      <sz val="36"/>
      <color rgb="FFFFFF00"/>
      <name val="Arial"/>
      <family val="2"/>
    </font>
    <font>
      <b/>
      <sz val="20"/>
      <color rgb="FFFFFF00"/>
      <name val="Arial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8"/>
      <name val="Arial"/>
      <family val="2"/>
    </font>
    <font>
      <b/>
      <sz val="7"/>
      <color indexed="10"/>
      <name val="Arial"/>
      <family val="2"/>
    </font>
    <font>
      <b/>
      <sz val="7"/>
      <color rgb="FFFF0000"/>
      <name val="Arial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10" fillId="8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166" fontId="28" fillId="0" borderId="14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28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/>
    </xf>
    <xf numFmtId="1" fontId="1" fillId="18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" fontId="8" fillId="14" borderId="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1" fontId="8" fillId="16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166" fontId="4" fillId="13" borderId="18" xfId="0" applyNumberFormat="1" applyFont="1" applyFill="1" applyBorder="1" applyAlignment="1">
      <alignment horizontal="center" vertical="center"/>
    </xf>
    <xf numFmtId="2" fontId="1" fillId="12" borderId="1" xfId="0" applyNumberFormat="1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8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" fontId="1" fillId="17" borderId="6" xfId="0" applyNumberFormat="1" applyFont="1" applyFill="1" applyBorder="1" applyAlignment="1">
      <alignment horizontal="center" vertical="center"/>
    </xf>
    <xf numFmtId="1" fontId="10" fillId="9" borderId="6" xfId="0" applyNumberFormat="1" applyFont="1" applyFill="1" applyBorder="1" applyAlignment="1">
      <alignment horizontal="center" vertical="center"/>
    </xf>
    <xf numFmtId="1" fontId="1" fillId="15" borderId="6" xfId="0" applyNumberFormat="1" applyFont="1" applyFill="1" applyBorder="1" applyAlignment="1">
      <alignment horizontal="center" vertical="center"/>
    </xf>
    <xf numFmtId="1" fontId="10" fillId="8" borderId="6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18" borderId="6" xfId="0" applyNumberFormat="1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" fontId="4" fillId="16" borderId="1" xfId="0" applyNumberFormat="1" applyFont="1" applyFill="1" applyBorder="1" applyAlignment="1">
      <alignment horizontal="center" vertical="center"/>
    </xf>
    <xf numFmtId="1" fontId="33" fillId="22" borderId="1" xfId="0" applyNumberFormat="1" applyFont="1" applyFill="1" applyBorder="1" applyAlignment="1">
      <alignment horizontal="center" vertical="center"/>
    </xf>
    <xf numFmtId="1" fontId="34" fillId="22" borderId="1" xfId="0" applyNumberFormat="1" applyFont="1" applyFill="1" applyBorder="1" applyAlignment="1">
      <alignment horizontal="center" vertical="center"/>
    </xf>
    <xf numFmtId="1" fontId="4" fillId="14" borderId="9" xfId="0" applyNumberFormat="1" applyFont="1" applyFill="1" applyBorder="1" applyAlignment="1">
      <alignment horizontal="center" vertical="center"/>
    </xf>
    <xf numFmtId="1" fontId="4" fillId="14" borderId="5" xfId="0" applyNumberFormat="1" applyFon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1" fontId="4" fillId="14" borderId="17" xfId="0" applyNumberFormat="1" applyFont="1" applyFill="1" applyBorder="1" applyAlignment="1">
      <alignment horizontal="center" vertical="center"/>
    </xf>
    <xf numFmtId="1" fontId="4" fillId="14" borderId="12" xfId="0" applyNumberFormat="1" applyFont="1" applyFill="1" applyBorder="1" applyAlignment="1">
      <alignment horizontal="center" vertical="center"/>
    </xf>
    <xf numFmtId="1" fontId="4" fillId="14" borderId="6" xfId="0" applyNumberFormat="1" applyFont="1" applyFill="1" applyBorder="1" applyAlignment="1">
      <alignment horizontal="center" vertical="center"/>
    </xf>
    <xf numFmtId="1" fontId="4" fillId="14" borderId="20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15" borderId="16" xfId="0" applyNumberFormat="1" applyFont="1" applyFill="1" applyBorder="1" applyAlignment="1">
      <alignment horizontal="center" vertical="center"/>
    </xf>
    <xf numFmtId="1" fontId="4" fillId="15" borderId="14" xfId="0" applyNumberFormat="1" applyFont="1" applyFill="1" applyBorder="1" applyAlignment="1">
      <alignment horizontal="center" vertical="center"/>
    </xf>
    <xf numFmtId="1" fontId="4" fillId="15" borderId="20" xfId="0" applyNumberFormat="1" applyFont="1" applyFill="1" applyBorder="1" applyAlignment="1">
      <alignment horizontal="center" vertical="center"/>
    </xf>
    <xf numFmtId="1" fontId="4" fillId="15" borderId="18" xfId="0" applyNumberFormat="1" applyFont="1" applyFill="1" applyBorder="1" applyAlignment="1">
      <alignment horizontal="center" vertical="center"/>
    </xf>
    <xf numFmtId="1" fontId="4" fillId="15" borderId="12" xfId="0" applyNumberFormat="1" applyFont="1" applyFill="1" applyBorder="1" applyAlignment="1">
      <alignment horizontal="center" vertical="center"/>
    </xf>
    <xf numFmtId="1" fontId="4" fillId="15" borderId="6" xfId="0" applyNumberFormat="1" applyFont="1" applyFill="1" applyBorder="1" applyAlignment="1">
      <alignment horizontal="center" vertical="center"/>
    </xf>
    <xf numFmtId="1" fontId="4" fillId="16" borderId="5" xfId="0" applyNumberFormat="1" applyFont="1" applyFill="1" applyBorder="1" applyAlignment="1">
      <alignment horizontal="center" vertical="center"/>
    </xf>
    <xf numFmtId="1" fontId="4" fillId="16" borderId="20" xfId="0" applyNumberFormat="1" applyFont="1" applyFill="1" applyBorder="1" applyAlignment="1">
      <alignment horizontal="center" vertical="center"/>
    </xf>
    <xf numFmtId="1" fontId="4" fillId="16" borderId="6" xfId="0" applyNumberFormat="1" applyFont="1" applyFill="1" applyBorder="1" applyAlignment="1">
      <alignment horizontal="center" vertical="center"/>
    </xf>
    <xf numFmtId="1" fontId="4" fillId="16" borderId="18" xfId="0" applyNumberFormat="1" applyFont="1" applyFill="1" applyBorder="1" applyAlignment="1">
      <alignment horizontal="center" vertical="center"/>
    </xf>
    <xf numFmtId="1" fontId="4" fillId="16" borderId="16" xfId="0" applyNumberFormat="1" applyFont="1" applyFill="1" applyBorder="1" applyAlignment="1">
      <alignment horizontal="center" vertical="center"/>
    </xf>
    <xf numFmtId="1" fontId="5" fillId="12" borderId="1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13" borderId="14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18" fillId="4" borderId="0" xfId="0" applyFont="1" applyFill="1" applyBorder="1" applyAlignment="1">
      <alignment horizontal="center" vertical="center" wrapText="1"/>
    </xf>
    <xf numFmtId="1" fontId="33" fillId="22" borderId="14" xfId="0" applyNumberFormat="1" applyFont="1" applyFill="1" applyBorder="1" applyAlignment="1">
      <alignment horizontal="center" vertical="center"/>
    </xf>
    <xf numFmtId="1" fontId="4" fillId="14" borderId="21" xfId="0" applyNumberFormat="1" applyFont="1" applyFill="1" applyBorder="1" applyAlignment="1">
      <alignment horizontal="center" vertical="center"/>
    </xf>
    <xf numFmtId="1" fontId="4" fillId="14" borderId="14" xfId="0" applyNumberFormat="1" applyFont="1" applyFill="1" applyBorder="1" applyAlignment="1">
      <alignment horizontal="center" vertical="center"/>
    </xf>
    <xf numFmtId="1" fontId="4" fillId="16" borderId="14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1" fontId="4" fillId="15" borderId="5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1" fontId="4" fillId="14" borderId="10" xfId="0" applyNumberFormat="1" applyFont="1" applyFill="1" applyBorder="1" applyAlignment="1">
      <alignment horizontal="center" vertical="center"/>
    </xf>
    <xf numFmtId="1" fontId="4" fillId="16" borderId="21" xfId="0" applyNumberFormat="1" applyFont="1" applyFill="1" applyBorder="1" applyAlignment="1">
      <alignment horizontal="center" vertical="center"/>
    </xf>
    <xf numFmtId="1" fontId="4" fillId="16" borderId="1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5" fillId="0" borderId="2" xfId="0" applyNumberFormat="1" applyFont="1" applyFill="1" applyBorder="1" applyAlignment="1">
      <alignment vertical="center"/>
    </xf>
    <xf numFmtId="1" fontId="5" fillId="12" borderId="1" xfId="0" applyNumberFormat="1" applyFont="1" applyFill="1" applyBorder="1" applyAlignment="1">
      <alignment horizontal="center" vertical="center"/>
    </xf>
    <xf numFmtId="1" fontId="5" fillId="12" borderId="2" xfId="0" applyNumberFormat="1" applyFont="1" applyFill="1" applyBorder="1" applyAlignment="1">
      <alignment vertical="center"/>
    </xf>
    <xf numFmtId="1" fontId="25" fillId="0" borderId="1" xfId="0" applyNumberFormat="1" applyFont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1" fontId="1" fillId="14" borderId="1" xfId="0" applyNumberFormat="1" applyFont="1" applyFill="1" applyBorder="1" applyAlignment="1">
      <alignment horizontal="center" vertical="center"/>
    </xf>
    <xf numFmtId="1" fontId="1" fillId="16" borderId="1" xfId="0" applyNumberFormat="1" applyFont="1" applyFill="1" applyBorder="1" applyAlignment="1">
      <alignment horizontal="center" vertical="center"/>
    </xf>
    <xf numFmtId="1" fontId="34" fillId="23" borderId="1" xfId="0" applyNumberFormat="1" applyFont="1" applyFill="1" applyBorder="1" applyAlignment="1">
      <alignment horizontal="center" vertical="center"/>
    </xf>
    <xf numFmtId="1" fontId="34" fillId="24" borderId="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34" fillId="18" borderId="1" xfId="0" applyNumberFormat="1" applyFont="1" applyFill="1" applyBorder="1" applyAlignment="1">
      <alignment horizontal="center" vertical="center"/>
    </xf>
    <xf numFmtId="1" fontId="34" fillId="2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" fontId="5" fillId="12" borderId="20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34" fillId="18" borderId="6" xfId="0" applyNumberFormat="1" applyFont="1" applyFill="1" applyBorder="1" applyAlignment="1">
      <alignment horizontal="center" vertical="center"/>
    </xf>
    <xf numFmtId="1" fontId="34" fillId="20" borderId="6" xfId="0" applyNumberFormat="1" applyFont="1" applyFill="1" applyBorder="1" applyAlignment="1">
      <alignment horizontal="center" vertical="center"/>
    </xf>
    <xf numFmtId="1" fontId="1" fillId="14" borderId="6" xfId="0" applyNumberFormat="1" applyFont="1" applyFill="1" applyBorder="1" applyAlignment="1">
      <alignment horizontal="center" vertical="center"/>
    </xf>
    <xf numFmtId="1" fontId="34" fillId="22" borderId="5" xfId="0" applyNumberFormat="1" applyFont="1" applyFill="1" applyBorder="1" applyAlignment="1">
      <alignment horizontal="center" vertical="center"/>
    </xf>
    <xf numFmtId="1" fontId="34" fillId="22" borderId="6" xfId="0" applyNumberFormat="1" applyFont="1" applyFill="1" applyBorder="1" applyAlignment="1">
      <alignment horizontal="center" vertical="center"/>
    </xf>
    <xf numFmtId="1" fontId="33" fillId="2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25" fillId="0" borderId="5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34" fillId="25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1" fontId="25" fillId="12" borderId="2" xfId="0" applyNumberFormat="1" applyFont="1" applyFill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1" fontId="4" fillId="12" borderId="20" xfId="0" applyNumberFormat="1" applyFont="1" applyFill="1" applyBorder="1" applyAlignment="1">
      <alignment horizontal="center" vertical="center"/>
    </xf>
    <xf numFmtId="1" fontId="25" fillId="12" borderId="20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25" fillId="12" borderId="1" xfId="0" applyNumberFormat="1" applyFont="1" applyFill="1" applyBorder="1" applyAlignment="1">
      <alignment horizontal="center" vertical="center"/>
    </xf>
    <xf numFmtId="1" fontId="4" fillId="12" borderId="15" xfId="0" applyNumberFormat="1" applyFont="1" applyFill="1" applyBorder="1" applyAlignment="1">
      <alignment horizontal="center" vertical="center"/>
    </xf>
    <xf numFmtId="1" fontId="25" fillId="12" borderId="15" xfId="0" applyNumberFormat="1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4" fillId="12" borderId="20" xfId="0" applyNumberFormat="1" applyFont="1" applyFill="1" applyBorder="1" applyAlignment="1">
      <alignment horizontal="center" vertical="center"/>
    </xf>
    <xf numFmtId="1" fontId="4" fillId="12" borderId="38" xfId="0" applyNumberFormat="1" applyFont="1" applyFill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1" fontId="25" fillId="12" borderId="20" xfId="0" applyNumberFormat="1" applyFont="1" applyFill="1" applyBorder="1" applyAlignment="1">
      <alignment horizontal="center" vertical="center"/>
    </xf>
    <xf numFmtId="1" fontId="25" fillId="12" borderId="38" xfId="0" applyNumberFormat="1" applyFont="1" applyFill="1" applyBorder="1" applyAlignment="1">
      <alignment horizontal="center" vertical="center"/>
    </xf>
    <xf numFmtId="1" fontId="25" fillId="12" borderId="2" xfId="0" applyNumberFormat="1" applyFont="1" applyFill="1" applyBorder="1" applyAlignment="1">
      <alignment horizontal="center" vertical="center"/>
    </xf>
    <xf numFmtId="1" fontId="25" fillId="12" borderId="1" xfId="0" applyNumberFormat="1" applyFont="1" applyFill="1" applyBorder="1" applyAlignment="1">
      <alignment horizontal="center" vertical="center"/>
    </xf>
    <xf numFmtId="0" fontId="29" fillId="14" borderId="24" xfId="0" applyFont="1" applyFill="1" applyBorder="1" applyAlignment="1">
      <alignment horizontal="center" vertical="center" textRotation="90"/>
    </xf>
    <xf numFmtId="0" fontId="29" fillId="14" borderId="8" xfId="0" applyFont="1" applyFill="1" applyBorder="1" applyAlignment="1">
      <alignment horizontal="center" vertical="center" textRotation="90"/>
    </xf>
    <xf numFmtId="0" fontId="29" fillId="14" borderId="47" xfId="0" applyFont="1" applyFill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14" fontId="29" fillId="19" borderId="0" xfId="0" applyNumberFormat="1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1" fillId="19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3" fillId="10" borderId="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textRotation="90"/>
    </xf>
    <xf numFmtId="1" fontId="29" fillId="0" borderId="38" xfId="0" applyNumberFormat="1" applyFont="1" applyFill="1" applyBorder="1" applyAlignment="1">
      <alignment horizontal="center" vertical="center" textRotation="90"/>
    </xf>
    <xf numFmtId="1" fontId="29" fillId="0" borderId="2" xfId="0" applyNumberFormat="1" applyFont="1" applyFill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66" fontId="4" fillId="13" borderId="20" xfId="0" applyNumberFormat="1" applyFont="1" applyFill="1" applyBorder="1" applyAlignment="1">
      <alignment horizontal="center" vertical="center"/>
    </xf>
    <xf numFmtId="166" fontId="4" fillId="13" borderId="2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8" xfId="0" applyNumberFormat="1" applyFont="1" applyFill="1" applyBorder="1" applyAlignment="1">
      <alignment horizontal="center" vertical="center"/>
    </xf>
    <xf numFmtId="2" fontId="13" fillId="0" borderId="38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9" fillId="3" borderId="0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1" fontId="5" fillId="12" borderId="20" xfId="0" applyNumberFormat="1" applyFont="1" applyFill="1" applyBorder="1" applyAlignment="1">
      <alignment horizontal="center" vertical="center"/>
    </xf>
    <xf numFmtId="1" fontId="5" fillId="12" borderId="38" xfId="0" applyNumberFormat="1" applyFont="1" applyFill="1" applyBorder="1" applyAlignment="1">
      <alignment horizontal="center" vertical="center"/>
    </xf>
    <xf numFmtId="1" fontId="5" fillId="12" borderId="2" xfId="0" applyNumberFormat="1" applyFont="1" applyFill="1" applyBorder="1" applyAlignment="1">
      <alignment horizontal="center" vertical="center"/>
    </xf>
    <xf numFmtId="1" fontId="5" fillId="12" borderId="1" xfId="0" applyNumberFormat="1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textRotation="90"/>
    </xf>
    <xf numFmtId="0" fontId="27" fillId="0" borderId="5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textRotation="90"/>
    </xf>
    <xf numFmtId="0" fontId="27" fillId="0" borderId="9" xfId="0" applyFont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" fillId="14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8"/>
  <sheetViews>
    <sheetView tabSelected="1" topLeftCell="A55" zoomScale="96" zoomScaleNormal="96" workbookViewId="0">
      <selection activeCell="W31" sqref="W31"/>
    </sheetView>
  </sheetViews>
  <sheetFormatPr baseColWidth="10" defaultColWidth="11.44140625" defaultRowHeight="13.2" x14ac:dyDescent="0.25"/>
  <cols>
    <col min="1" max="1" width="2.10937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7.88671875" style="1" bestFit="1" customWidth="1"/>
    <col min="6" max="25" width="7.6640625" style="1" customWidth="1"/>
    <col min="26" max="26" width="2.6640625" style="1" customWidth="1"/>
    <col min="27" max="27" width="6.88671875" style="1" bestFit="1" customWidth="1"/>
    <col min="28" max="30" width="6" style="1" bestFit="1" customWidth="1"/>
    <col min="31" max="16384" width="11.44140625" style="1"/>
  </cols>
  <sheetData>
    <row r="1" spans="1:2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s="3" customFormat="1" ht="48.75" customHeight="1" x14ac:dyDescent="0.25">
      <c r="A2" s="130"/>
      <c r="B2" s="261" t="s">
        <v>93</v>
      </c>
      <c r="C2" s="261"/>
      <c r="D2" s="262" t="s">
        <v>133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 t="s">
        <v>42</v>
      </c>
      <c r="Y2" s="261"/>
      <c r="Z2" s="130"/>
    </row>
    <row r="3" spans="1:26" ht="13.5" customHeight="1" thickBot="1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3.5" customHeight="1" x14ac:dyDescent="0.25">
      <c r="A4" s="130"/>
      <c r="B4" s="263" t="s">
        <v>125</v>
      </c>
      <c r="C4" s="263"/>
      <c r="D4" s="130"/>
      <c r="E4" s="198" t="s">
        <v>1</v>
      </c>
      <c r="F4" s="264" t="s">
        <v>2</v>
      </c>
      <c r="G4" s="264"/>
      <c r="H4" s="264"/>
      <c r="I4" s="265" t="s">
        <v>3</v>
      </c>
      <c r="J4" s="265"/>
      <c r="K4" s="265"/>
      <c r="L4" s="265"/>
      <c r="M4" s="265"/>
      <c r="N4" s="265"/>
      <c r="O4" s="265" t="s">
        <v>11</v>
      </c>
      <c r="P4" s="265"/>
      <c r="Q4" s="265"/>
      <c r="R4" s="265" t="s">
        <v>0</v>
      </c>
      <c r="S4" s="265"/>
      <c r="T4" s="265"/>
      <c r="U4" s="266" t="s">
        <v>38</v>
      </c>
      <c r="V4" s="267"/>
      <c r="W4" s="130"/>
      <c r="X4" s="130"/>
      <c r="Y4" s="130"/>
      <c r="Z4" s="130"/>
    </row>
    <row r="5" spans="1:26" ht="13.5" customHeight="1" x14ac:dyDescent="0.25">
      <c r="A5" s="130"/>
      <c r="B5" s="263"/>
      <c r="C5" s="263"/>
      <c r="D5" s="130"/>
      <c r="E5" s="44" t="s">
        <v>57</v>
      </c>
      <c r="F5" s="268" t="s">
        <v>67</v>
      </c>
      <c r="G5" s="268"/>
      <c r="H5" s="268"/>
      <c r="I5" s="269" t="s">
        <v>67</v>
      </c>
      <c r="J5" s="270"/>
      <c r="K5" s="271"/>
      <c r="L5" s="269" t="s">
        <v>66</v>
      </c>
      <c r="M5" s="270"/>
      <c r="N5" s="271"/>
      <c r="O5" s="272" t="s">
        <v>83</v>
      </c>
      <c r="P5" s="272"/>
      <c r="Q5" s="272"/>
      <c r="R5" s="272" t="s">
        <v>77</v>
      </c>
      <c r="S5" s="272"/>
      <c r="T5" s="272"/>
      <c r="U5" s="40">
        <v>35</v>
      </c>
      <c r="V5" s="103">
        <v>1</v>
      </c>
      <c r="W5" s="130"/>
      <c r="X5" s="130"/>
      <c r="Y5" s="130"/>
      <c r="Z5" s="130"/>
    </row>
    <row r="6" spans="1:26" ht="13.5" customHeight="1" x14ac:dyDescent="0.25">
      <c r="A6" s="130"/>
      <c r="B6" s="273">
        <v>42399</v>
      </c>
      <c r="C6" s="273"/>
      <c r="D6" s="130"/>
      <c r="E6" s="44" t="s">
        <v>48</v>
      </c>
      <c r="F6" s="268" t="s">
        <v>4</v>
      </c>
      <c r="G6" s="268"/>
      <c r="H6" s="268"/>
      <c r="I6" s="269" t="s">
        <v>4</v>
      </c>
      <c r="J6" s="270"/>
      <c r="K6" s="271"/>
      <c r="L6" s="269" t="s">
        <v>5</v>
      </c>
      <c r="M6" s="270"/>
      <c r="N6" s="271"/>
      <c r="O6" s="274" t="s">
        <v>75</v>
      </c>
      <c r="P6" s="275"/>
      <c r="Q6" s="276"/>
      <c r="R6" s="274" t="s">
        <v>77</v>
      </c>
      <c r="S6" s="275"/>
      <c r="T6" s="276"/>
      <c r="U6" s="40">
        <v>30</v>
      </c>
      <c r="V6" s="103">
        <v>22</v>
      </c>
      <c r="W6" s="130"/>
      <c r="X6" s="130"/>
      <c r="Y6" s="130"/>
      <c r="Z6" s="130"/>
    </row>
    <row r="7" spans="1:26" ht="13.5" customHeight="1" x14ac:dyDescent="0.25">
      <c r="A7" s="130"/>
      <c r="B7" s="273"/>
      <c r="C7" s="273"/>
      <c r="D7" s="130"/>
      <c r="E7" s="44" t="s">
        <v>58</v>
      </c>
      <c r="F7" s="268" t="s">
        <v>49</v>
      </c>
      <c r="G7" s="268"/>
      <c r="H7" s="268"/>
      <c r="I7" s="269" t="s">
        <v>49</v>
      </c>
      <c r="J7" s="270"/>
      <c r="K7" s="271"/>
      <c r="L7" s="269" t="s">
        <v>50</v>
      </c>
      <c r="M7" s="270"/>
      <c r="N7" s="271"/>
      <c r="O7" s="272" t="s">
        <v>83</v>
      </c>
      <c r="P7" s="272"/>
      <c r="Q7" s="272"/>
      <c r="R7" s="272" t="s">
        <v>77</v>
      </c>
      <c r="S7" s="272"/>
      <c r="T7" s="272"/>
      <c r="U7" s="40">
        <v>32</v>
      </c>
      <c r="V7" s="103">
        <v>33</v>
      </c>
      <c r="W7" s="130"/>
      <c r="X7" s="130"/>
      <c r="Y7" s="130"/>
      <c r="Z7" s="130"/>
    </row>
    <row r="8" spans="1:26" ht="13.5" customHeight="1" x14ac:dyDescent="0.25">
      <c r="A8" s="130"/>
      <c r="B8" s="130"/>
      <c r="C8" s="130"/>
      <c r="D8" s="130"/>
      <c r="E8" s="44" t="s">
        <v>55</v>
      </c>
      <c r="F8" s="268" t="s">
        <v>72</v>
      </c>
      <c r="G8" s="268"/>
      <c r="H8" s="268"/>
      <c r="I8" s="269" t="s">
        <v>72</v>
      </c>
      <c r="J8" s="271"/>
      <c r="K8" s="269" t="s">
        <v>61</v>
      </c>
      <c r="L8" s="271"/>
      <c r="M8" s="269" t="s">
        <v>60</v>
      </c>
      <c r="N8" s="271"/>
      <c r="O8" s="272" t="s">
        <v>78</v>
      </c>
      <c r="P8" s="272"/>
      <c r="Q8" s="272"/>
      <c r="R8" s="272" t="s">
        <v>77</v>
      </c>
      <c r="S8" s="272"/>
      <c r="T8" s="272"/>
      <c r="U8" s="102">
        <v>31</v>
      </c>
      <c r="V8" s="46">
        <v>38</v>
      </c>
      <c r="W8" s="130"/>
      <c r="X8" s="130"/>
      <c r="Y8" s="130"/>
      <c r="Z8" s="130"/>
    </row>
    <row r="9" spans="1:26" ht="13.5" customHeight="1" x14ac:dyDescent="0.25">
      <c r="A9" s="130"/>
      <c r="B9" s="130"/>
      <c r="C9" s="130"/>
      <c r="D9" s="130"/>
      <c r="E9" s="31" t="s">
        <v>31</v>
      </c>
      <c r="F9" s="277" t="s">
        <v>7</v>
      </c>
      <c r="G9" s="278"/>
      <c r="H9" s="279"/>
      <c r="I9" s="269" t="s">
        <v>6</v>
      </c>
      <c r="J9" s="271"/>
      <c r="K9" s="269" t="s">
        <v>126</v>
      </c>
      <c r="L9" s="271"/>
      <c r="M9" s="269" t="s">
        <v>7</v>
      </c>
      <c r="N9" s="271"/>
      <c r="O9" s="274" t="s">
        <v>127</v>
      </c>
      <c r="P9" s="275"/>
      <c r="Q9" s="276"/>
      <c r="R9" s="274" t="s">
        <v>80</v>
      </c>
      <c r="S9" s="275"/>
      <c r="T9" s="276"/>
      <c r="U9" s="40">
        <v>8</v>
      </c>
      <c r="V9" s="103">
        <v>7</v>
      </c>
      <c r="W9" s="130"/>
      <c r="X9" s="130"/>
      <c r="Y9" s="130"/>
      <c r="Z9" s="130"/>
    </row>
    <row r="10" spans="1:26" ht="13.5" customHeight="1" x14ac:dyDescent="0.25">
      <c r="A10" s="130"/>
      <c r="B10" s="130"/>
      <c r="C10" s="130"/>
      <c r="D10" s="130"/>
      <c r="E10" s="151" t="s">
        <v>30</v>
      </c>
      <c r="F10" s="280" t="s">
        <v>69</v>
      </c>
      <c r="G10" s="281"/>
      <c r="H10" s="282"/>
      <c r="I10" s="269" t="s">
        <v>69</v>
      </c>
      <c r="J10" s="271"/>
      <c r="K10" s="269" t="s">
        <v>73</v>
      </c>
      <c r="L10" s="271"/>
      <c r="M10" s="269" t="s">
        <v>29</v>
      </c>
      <c r="N10" s="271"/>
      <c r="O10" s="274" t="s">
        <v>131</v>
      </c>
      <c r="P10" s="275"/>
      <c r="Q10" s="276"/>
      <c r="R10" s="274" t="s">
        <v>81</v>
      </c>
      <c r="S10" s="275"/>
      <c r="T10" s="276"/>
      <c r="U10" s="40">
        <v>6</v>
      </c>
      <c r="V10" s="103">
        <v>18</v>
      </c>
      <c r="W10" s="130"/>
      <c r="X10" s="130"/>
      <c r="Y10" s="130"/>
      <c r="Z10" s="130"/>
    </row>
    <row r="11" spans="1:26" ht="13.5" customHeight="1" x14ac:dyDescent="0.25">
      <c r="A11" s="130"/>
      <c r="B11" s="130"/>
      <c r="C11" s="130"/>
      <c r="D11" s="130"/>
      <c r="E11" s="47" t="s">
        <v>54</v>
      </c>
      <c r="F11" s="277" t="s">
        <v>70</v>
      </c>
      <c r="G11" s="278"/>
      <c r="H11" s="279"/>
      <c r="I11" s="269" t="s">
        <v>70</v>
      </c>
      <c r="J11" s="271"/>
      <c r="K11" s="269" t="s">
        <v>47</v>
      </c>
      <c r="L11" s="271"/>
      <c r="M11" s="269" t="s">
        <v>59</v>
      </c>
      <c r="N11" s="271"/>
      <c r="O11" s="272" t="s">
        <v>83</v>
      </c>
      <c r="P11" s="272"/>
      <c r="Q11" s="272"/>
      <c r="R11" s="274" t="s">
        <v>77</v>
      </c>
      <c r="S11" s="275"/>
      <c r="T11" s="276"/>
      <c r="U11" s="40">
        <v>5</v>
      </c>
      <c r="V11" s="103">
        <v>2</v>
      </c>
      <c r="W11" s="130"/>
      <c r="X11" s="130"/>
      <c r="Y11" s="130"/>
      <c r="Z11" s="130"/>
    </row>
    <row r="12" spans="1:26" ht="13.5" customHeight="1" x14ac:dyDescent="0.25">
      <c r="A12" s="130"/>
      <c r="B12" s="130"/>
      <c r="C12" s="130"/>
      <c r="D12" s="130"/>
      <c r="E12" s="224" t="s">
        <v>56</v>
      </c>
      <c r="F12" s="277" t="s">
        <v>65</v>
      </c>
      <c r="G12" s="278"/>
      <c r="H12" s="279"/>
      <c r="I12" s="269" t="s">
        <v>121</v>
      </c>
      <c r="J12" s="271"/>
      <c r="K12" s="269" t="s">
        <v>129</v>
      </c>
      <c r="L12" s="271"/>
      <c r="M12" s="269" t="s">
        <v>65</v>
      </c>
      <c r="N12" s="271"/>
      <c r="O12" s="272" t="s">
        <v>83</v>
      </c>
      <c r="P12" s="272"/>
      <c r="Q12" s="272"/>
      <c r="R12" s="274" t="s">
        <v>77</v>
      </c>
      <c r="S12" s="275"/>
      <c r="T12" s="276"/>
      <c r="U12" s="225">
        <v>4</v>
      </c>
      <c r="V12" s="226">
        <v>12</v>
      </c>
      <c r="W12" s="130"/>
      <c r="X12" s="130"/>
      <c r="Y12" s="130"/>
      <c r="Z12" s="130"/>
    </row>
    <row r="13" spans="1:26" ht="13.5" customHeight="1" x14ac:dyDescent="0.25">
      <c r="A13" s="130"/>
      <c r="B13" s="130"/>
      <c r="C13" s="130"/>
      <c r="D13" s="130"/>
      <c r="E13" s="31" t="s">
        <v>95</v>
      </c>
      <c r="F13" s="277" t="s">
        <v>105</v>
      </c>
      <c r="G13" s="278"/>
      <c r="H13" s="279"/>
      <c r="I13" s="283" t="s">
        <v>128</v>
      </c>
      <c r="J13" s="283"/>
      <c r="K13" s="283"/>
      <c r="L13" s="270" t="s">
        <v>105</v>
      </c>
      <c r="M13" s="270"/>
      <c r="N13" s="271"/>
      <c r="O13" s="274" t="s">
        <v>76</v>
      </c>
      <c r="P13" s="275"/>
      <c r="Q13" s="276"/>
      <c r="R13" s="274" t="s">
        <v>77</v>
      </c>
      <c r="S13" s="275"/>
      <c r="T13" s="276"/>
      <c r="U13" s="40">
        <v>25</v>
      </c>
      <c r="V13" s="103">
        <v>40</v>
      </c>
      <c r="W13" s="130"/>
      <c r="X13" s="130"/>
      <c r="Y13" s="130"/>
      <c r="Z13" s="130"/>
    </row>
    <row r="14" spans="1:26" ht="13.5" customHeight="1" thickBot="1" x14ac:dyDescent="0.3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13.5" customHeight="1" x14ac:dyDescent="0.25">
      <c r="A15" s="130"/>
      <c r="B15" s="255" t="s">
        <v>13</v>
      </c>
      <c r="C15" s="284" t="s">
        <v>8</v>
      </c>
      <c r="D15" s="285" t="s">
        <v>16</v>
      </c>
      <c r="E15" s="287" t="s">
        <v>10</v>
      </c>
      <c r="F15" s="289" t="s">
        <v>3</v>
      </c>
      <c r="G15" s="289"/>
      <c r="H15" s="289"/>
      <c r="I15" s="293" t="s">
        <v>12</v>
      </c>
      <c r="J15" s="294"/>
      <c r="K15" s="295" t="s">
        <v>9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13.5" customHeight="1" x14ac:dyDescent="0.25">
      <c r="A16" s="130"/>
      <c r="B16" s="256"/>
      <c r="C16" s="276"/>
      <c r="D16" s="286"/>
      <c r="E16" s="288"/>
      <c r="F16" s="290"/>
      <c r="G16" s="290"/>
      <c r="H16" s="290"/>
      <c r="I16" s="14" t="s">
        <v>14</v>
      </c>
      <c r="J16" s="14" t="s">
        <v>15</v>
      </c>
      <c r="K16" s="296"/>
      <c r="L16" s="130"/>
      <c r="M16" s="268" t="s">
        <v>39</v>
      </c>
      <c r="N16" s="268"/>
      <c r="O16" s="268"/>
      <c r="P16" s="268" t="s">
        <v>40</v>
      </c>
      <c r="Q16" s="268"/>
      <c r="R16" s="268"/>
      <c r="S16" s="130"/>
      <c r="T16" s="16">
        <v>1</v>
      </c>
      <c r="U16" s="130"/>
      <c r="V16" s="130"/>
      <c r="W16" s="130"/>
      <c r="X16" s="130"/>
      <c r="Y16" s="130"/>
      <c r="Z16" s="130"/>
    </row>
    <row r="17" spans="1:26" ht="13.5" customHeight="1" x14ac:dyDescent="0.25">
      <c r="A17" s="130"/>
      <c r="B17" s="256"/>
      <c r="C17" s="240">
        <v>1</v>
      </c>
      <c r="D17" s="228">
        <v>9.9949999999999992</v>
      </c>
      <c r="E17" s="17" t="s">
        <v>58</v>
      </c>
      <c r="F17" s="269" t="s">
        <v>50</v>
      </c>
      <c r="G17" s="270"/>
      <c r="H17" s="271"/>
      <c r="I17" s="210"/>
      <c r="J17" s="210"/>
      <c r="K17" s="181">
        <v>7</v>
      </c>
      <c r="L17" s="130"/>
      <c r="M17" s="272" t="s">
        <v>130</v>
      </c>
      <c r="N17" s="272"/>
      <c r="O17" s="272"/>
      <c r="P17" s="297">
        <v>0.32</v>
      </c>
      <c r="Q17" s="272"/>
      <c r="R17" s="272"/>
      <c r="S17" s="130"/>
      <c r="T17" s="15">
        <v>2</v>
      </c>
      <c r="U17" s="130"/>
      <c r="V17" s="130"/>
      <c r="W17" s="130"/>
      <c r="X17" s="130"/>
      <c r="Y17" s="130"/>
      <c r="Z17" s="130"/>
    </row>
    <row r="18" spans="1:26" ht="13.5" customHeight="1" x14ac:dyDescent="0.25">
      <c r="A18" s="130"/>
      <c r="B18" s="256"/>
      <c r="C18" s="241">
        <v>2</v>
      </c>
      <c r="D18" s="183">
        <v>10.238</v>
      </c>
      <c r="E18" s="17" t="s">
        <v>57</v>
      </c>
      <c r="F18" s="269" t="s">
        <v>66</v>
      </c>
      <c r="G18" s="270"/>
      <c r="H18" s="271"/>
      <c r="I18" s="32">
        <f t="shared" ref="I18:I25" si="0">D18-$D$17</f>
        <v>0.24300000000000033</v>
      </c>
      <c r="J18" s="210"/>
      <c r="K18" s="227">
        <v>9</v>
      </c>
      <c r="L18" s="130"/>
      <c r="M18" s="130"/>
      <c r="N18" s="130"/>
      <c r="O18" s="130"/>
      <c r="P18" s="130"/>
      <c r="Q18" s="130"/>
      <c r="R18" s="130"/>
      <c r="S18" s="130"/>
      <c r="T18" s="41">
        <v>3</v>
      </c>
      <c r="U18" s="130"/>
      <c r="V18" s="130"/>
      <c r="W18" s="130"/>
      <c r="X18" s="130"/>
      <c r="Y18" s="130"/>
      <c r="Z18" s="130"/>
    </row>
    <row r="19" spans="1:26" ht="13.5" customHeight="1" x14ac:dyDescent="0.25">
      <c r="A19" s="130"/>
      <c r="B19" s="256"/>
      <c r="C19" s="242">
        <v>3</v>
      </c>
      <c r="D19" s="183">
        <v>10.244</v>
      </c>
      <c r="E19" s="17" t="s">
        <v>30</v>
      </c>
      <c r="F19" s="269" t="s">
        <v>69</v>
      </c>
      <c r="G19" s="270"/>
      <c r="H19" s="271"/>
      <c r="I19" s="32">
        <f t="shared" si="0"/>
        <v>0.24900000000000055</v>
      </c>
      <c r="J19" s="184">
        <f t="shared" ref="J19:J25" si="1">D19-D18</f>
        <v>6.0000000000002274E-3</v>
      </c>
      <c r="K19" s="182">
        <v>8</v>
      </c>
      <c r="L19" s="130"/>
      <c r="M19" s="268" t="s">
        <v>17</v>
      </c>
      <c r="N19" s="268"/>
      <c r="O19" s="277"/>
      <c r="P19" s="291" t="s">
        <v>66</v>
      </c>
      <c r="Q19" s="292"/>
      <c r="R19" s="292"/>
      <c r="S19" s="130"/>
      <c r="T19" s="167">
        <v>4</v>
      </c>
      <c r="U19" s="130"/>
      <c r="V19" s="130"/>
      <c r="W19" s="130"/>
      <c r="X19" s="130"/>
      <c r="Y19" s="130"/>
      <c r="Z19" s="130"/>
    </row>
    <row r="20" spans="1:26" ht="13.5" customHeight="1" x14ac:dyDescent="0.25">
      <c r="A20" s="130"/>
      <c r="B20" s="256"/>
      <c r="C20" s="243">
        <v>4</v>
      </c>
      <c r="D20" s="183">
        <v>10.286</v>
      </c>
      <c r="E20" s="17" t="s">
        <v>55</v>
      </c>
      <c r="F20" s="269" t="s">
        <v>72</v>
      </c>
      <c r="G20" s="270"/>
      <c r="H20" s="271"/>
      <c r="I20" s="32">
        <f t="shared" si="0"/>
        <v>0.29100000000000037</v>
      </c>
      <c r="J20" s="184">
        <f t="shared" si="1"/>
        <v>4.1999999999999815E-2</v>
      </c>
      <c r="K20" s="51">
        <v>5</v>
      </c>
      <c r="L20" s="130"/>
      <c r="M20" s="130"/>
      <c r="N20" s="130"/>
      <c r="O20" s="130"/>
      <c r="P20" s="291" t="s">
        <v>50</v>
      </c>
      <c r="Q20" s="292"/>
      <c r="R20" s="292"/>
      <c r="S20" s="130"/>
      <c r="T20" s="51">
        <v>5</v>
      </c>
      <c r="U20" s="130"/>
      <c r="V20" s="130"/>
      <c r="W20" s="130"/>
      <c r="X20" s="130"/>
      <c r="Y20" s="130"/>
      <c r="Z20" s="130"/>
    </row>
    <row r="21" spans="1:26" ht="13.5" customHeight="1" x14ac:dyDescent="0.25">
      <c r="A21" s="130"/>
      <c r="B21" s="256"/>
      <c r="C21" s="243">
        <v>5</v>
      </c>
      <c r="D21" s="183">
        <v>10.593999999999999</v>
      </c>
      <c r="E21" s="17" t="s">
        <v>95</v>
      </c>
      <c r="F21" s="269" t="s">
        <v>105</v>
      </c>
      <c r="G21" s="270"/>
      <c r="H21" s="271"/>
      <c r="I21" s="32">
        <f t="shared" si="0"/>
        <v>0.5990000000000002</v>
      </c>
      <c r="J21" s="32">
        <f t="shared" si="1"/>
        <v>0.30799999999999983</v>
      </c>
      <c r="K21" s="167">
        <v>4</v>
      </c>
      <c r="L21" s="130"/>
      <c r="M21" s="130"/>
      <c r="N21" s="130"/>
      <c r="O21" s="130"/>
      <c r="P21" s="291" t="s">
        <v>29</v>
      </c>
      <c r="Q21" s="292"/>
      <c r="R21" s="292"/>
      <c r="S21" s="130"/>
      <c r="T21" s="65">
        <v>6</v>
      </c>
      <c r="U21" s="130"/>
      <c r="V21" s="130"/>
      <c r="W21" s="130"/>
      <c r="X21" s="130"/>
      <c r="Y21" s="130"/>
      <c r="Z21" s="130"/>
    </row>
    <row r="22" spans="1:26" ht="13.5" customHeight="1" x14ac:dyDescent="0.25">
      <c r="A22" s="130"/>
      <c r="B22" s="256"/>
      <c r="C22" s="243">
        <v>6</v>
      </c>
      <c r="D22" s="183">
        <v>10.766</v>
      </c>
      <c r="E22" s="17" t="s">
        <v>31</v>
      </c>
      <c r="F22" s="269" t="s">
        <v>126</v>
      </c>
      <c r="G22" s="270"/>
      <c r="H22" s="271"/>
      <c r="I22" s="32">
        <f t="shared" si="0"/>
        <v>0.7710000000000008</v>
      </c>
      <c r="J22" s="32">
        <f t="shared" si="1"/>
        <v>0.1720000000000006</v>
      </c>
      <c r="K22" s="65">
        <v>6</v>
      </c>
      <c r="L22" s="130"/>
      <c r="M22" s="130"/>
      <c r="N22" s="130"/>
      <c r="O22" s="130"/>
      <c r="P22" s="130"/>
      <c r="Q22" s="130"/>
      <c r="R22" s="130"/>
      <c r="S22" s="130"/>
      <c r="T22" s="181">
        <v>7</v>
      </c>
      <c r="U22" s="130"/>
      <c r="V22" s="130"/>
      <c r="W22" s="130"/>
      <c r="X22" s="130"/>
      <c r="Y22" s="130"/>
      <c r="Z22" s="130"/>
    </row>
    <row r="23" spans="1:26" ht="13.5" customHeight="1" x14ac:dyDescent="0.25">
      <c r="A23" s="130"/>
      <c r="B23" s="256"/>
      <c r="C23" s="243">
        <v>7</v>
      </c>
      <c r="D23" s="183">
        <v>10.798999999999999</v>
      </c>
      <c r="E23" s="17" t="s">
        <v>54</v>
      </c>
      <c r="F23" s="269" t="s">
        <v>70</v>
      </c>
      <c r="G23" s="270"/>
      <c r="H23" s="271"/>
      <c r="I23" s="32">
        <f t="shared" si="0"/>
        <v>0.80400000000000027</v>
      </c>
      <c r="J23" s="184">
        <f t="shared" si="1"/>
        <v>3.2999999999999474E-2</v>
      </c>
      <c r="K23" s="41">
        <v>3</v>
      </c>
      <c r="L23" s="130"/>
      <c r="M23" s="130"/>
      <c r="N23" s="130"/>
      <c r="O23" s="130"/>
      <c r="P23" s="130"/>
      <c r="Q23" s="130"/>
      <c r="R23" s="130"/>
      <c r="S23" s="130"/>
      <c r="T23" s="182">
        <v>8</v>
      </c>
      <c r="U23" s="130"/>
      <c r="V23" s="130"/>
      <c r="W23" s="130"/>
      <c r="X23" s="130"/>
      <c r="Y23" s="130"/>
      <c r="Z23" s="130"/>
    </row>
    <row r="24" spans="1:26" ht="13.5" customHeight="1" x14ac:dyDescent="0.25">
      <c r="A24" s="130"/>
      <c r="B24" s="256"/>
      <c r="C24" s="243">
        <v>8</v>
      </c>
      <c r="D24" s="183">
        <v>10.919</v>
      </c>
      <c r="E24" s="17" t="s">
        <v>48</v>
      </c>
      <c r="F24" s="269" t="s">
        <v>4</v>
      </c>
      <c r="G24" s="270"/>
      <c r="H24" s="271"/>
      <c r="I24" s="32">
        <f t="shared" si="0"/>
        <v>0.92400000000000126</v>
      </c>
      <c r="J24" s="32">
        <f t="shared" si="1"/>
        <v>0.12000000000000099</v>
      </c>
      <c r="K24" s="16">
        <v>1</v>
      </c>
      <c r="L24" s="130"/>
      <c r="M24" s="130"/>
      <c r="N24" s="130"/>
      <c r="O24" s="130"/>
      <c r="P24" s="130"/>
      <c r="Q24" s="130"/>
      <c r="R24" s="130"/>
      <c r="S24" s="130"/>
      <c r="T24" s="227">
        <v>9</v>
      </c>
      <c r="U24" s="130"/>
      <c r="V24" s="130"/>
      <c r="W24" s="130"/>
      <c r="X24" s="130"/>
      <c r="Y24" s="130"/>
      <c r="Z24" s="130"/>
    </row>
    <row r="25" spans="1:26" ht="13.5" customHeight="1" thickBot="1" x14ac:dyDescent="0.3">
      <c r="A25" s="130"/>
      <c r="B25" s="257"/>
      <c r="C25" s="243">
        <v>9</v>
      </c>
      <c r="D25" s="183">
        <v>11.742000000000001</v>
      </c>
      <c r="E25" s="17" t="s">
        <v>56</v>
      </c>
      <c r="F25" s="269" t="s">
        <v>121</v>
      </c>
      <c r="G25" s="270"/>
      <c r="H25" s="271"/>
      <c r="I25" s="32">
        <f t="shared" si="0"/>
        <v>1.7470000000000017</v>
      </c>
      <c r="J25" s="32">
        <f t="shared" si="1"/>
        <v>0.8230000000000004</v>
      </c>
      <c r="K25" s="15">
        <v>2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13.5" customHeight="1" thickBot="1" x14ac:dyDescent="0.3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221"/>
      <c r="U26" s="210"/>
      <c r="V26" s="130"/>
      <c r="W26" s="130"/>
      <c r="X26" s="130"/>
      <c r="Y26" s="130"/>
      <c r="Z26" s="130"/>
    </row>
    <row r="27" spans="1:26" ht="13.5" customHeight="1" x14ac:dyDescent="0.25">
      <c r="A27" s="130"/>
      <c r="B27" s="298" t="s">
        <v>8</v>
      </c>
      <c r="C27" s="300" t="s">
        <v>32</v>
      </c>
      <c r="D27" s="302" t="s">
        <v>52</v>
      </c>
      <c r="E27" s="304" t="s">
        <v>10</v>
      </c>
      <c r="F27" s="306" t="s">
        <v>12</v>
      </c>
      <c r="G27" s="307"/>
      <c r="H27" s="306" t="s">
        <v>33</v>
      </c>
      <c r="I27" s="307"/>
      <c r="J27" s="308" t="s">
        <v>34</v>
      </c>
      <c r="K27" s="307"/>
      <c r="L27" s="294" t="s">
        <v>35</v>
      </c>
      <c r="M27" s="307"/>
      <c r="N27" s="306" t="s">
        <v>36</v>
      </c>
      <c r="O27" s="307"/>
      <c r="P27" s="309" t="s">
        <v>37</v>
      </c>
      <c r="Q27" s="255" t="s">
        <v>137</v>
      </c>
      <c r="R27" s="130"/>
      <c r="S27" s="130"/>
      <c r="T27" s="50"/>
      <c r="U27" s="210"/>
      <c r="V27" s="130"/>
      <c r="W27" s="130"/>
      <c r="X27" s="130"/>
      <c r="Y27" s="130"/>
      <c r="Z27" s="130"/>
    </row>
    <row r="28" spans="1:26" ht="13.5" customHeight="1" x14ac:dyDescent="0.25">
      <c r="A28" s="130"/>
      <c r="B28" s="299"/>
      <c r="C28" s="301"/>
      <c r="D28" s="303"/>
      <c r="E28" s="305"/>
      <c r="F28" s="14" t="s">
        <v>14</v>
      </c>
      <c r="G28" s="28" t="s">
        <v>15</v>
      </c>
      <c r="H28" s="14" t="s">
        <v>23</v>
      </c>
      <c r="I28" s="28" t="s">
        <v>8</v>
      </c>
      <c r="J28" s="143" t="s">
        <v>23</v>
      </c>
      <c r="K28" s="28" t="s">
        <v>8</v>
      </c>
      <c r="L28" s="140" t="s">
        <v>23</v>
      </c>
      <c r="M28" s="28" t="s">
        <v>8</v>
      </c>
      <c r="N28" s="14" t="s">
        <v>23</v>
      </c>
      <c r="O28" s="28" t="s">
        <v>8</v>
      </c>
      <c r="P28" s="310"/>
      <c r="Q28" s="256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ht="13.5" customHeight="1" x14ac:dyDescent="0.25">
      <c r="A29" s="130"/>
      <c r="B29" s="209">
        <v>1</v>
      </c>
      <c r="C29" s="5">
        <f t="shared" ref="C29:C37" si="2">H29+J29+L29+N29-P29</f>
        <v>1703.2199999999998</v>
      </c>
      <c r="D29" s="89">
        <v>20</v>
      </c>
      <c r="E29" s="17" t="s">
        <v>58</v>
      </c>
      <c r="F29" s="210"/>
      <c r="G29" s="210"/>
      <c r="H29" s="215">
        <v>435.36</v>
      </c>
      <c r="I29" s="23">
        <v>1</v>
      </c>
      <c r="J29" s="215">
        <v>410.96</v>
      </c>
      <c r="K29" s="23">
        <v>1</v>
      </c>
      <c r="L29" s="216">
        <v>433.33</v>
      </c>
      <c r="M29" s="23">
        <v>1</v>
      </c>
      <c r="N29" s="215">
        <v>423.57</v>
      </c>
      <c r="O29" s="23">
        <v>1</v>
      </c>
      <c r="P29" s="187"/>
      <c r="Q29" s="256"/>
      <c r="R29" s="130"/>
      <c r="S29" s="130"/>
      <c r="T29" s="23">
        <v>1</v>
      </c>
      <c r="U29" s="130"/>
      <c r="V29" s="130"/>
      <c r="W29" s="130"/>
      <c r="X29" s="130"/>
      <c r="Y29" s="130"/>
      <c r="Z29" s="130"/>
    </row>
    <row r="30" spans="1:26" ht="13.5" customHeight="1" x14ac:dyDescent="0.25">
      <c r="A30" s="130"/>
      <c r="B30" s="209">
        <v>2</v>
      </c>
      <c r="C30" s="5">
        <f t="shared" si="2"/>
        <v>1663.04</v>
      </c>
      <c r="D30" s="89">
        <v>18</v>
      </c>
      <c r="E30" s="17" t="s">
        <v>57</v>
      </c>
      <c r="F30" s="156">
        <f t="shared" ref="F30:F37" si="3">$C$29-C30</f>
        <v>40.179999999999836</v>
      </c>
      <c r="G30" s="210"/>
      <c r="H30" s="215">
        <v>421.74</v>
      </c>
      <c r="I30" s="38">
        <v>2</v>
      </c>
      <c r="J30" s="185">
        <v>397.22</v>
      </c>
      <c r="K30" s="26">
        <v>4</v>
      </c>
      <c r="L30" s="216">
        <v>421.22</v>
      </c>
      <c r="M30" s="38">
        <v>2</v>
      </c>
      <c r="N30" s="215">
        <v>422.86</v>
      </c>
      <c r="O30" s="38">
        <v>2</v>
      </c>
      <c r="P30" s="187"/>
      <c r="Q30" s="256"/>
      <c r="R30" s="130"/>
      <c r="S30" s="130"/>
      <c r="T30" s="38">
        <v>2</v>
      </c>
      <c r="U30" s="130"/>
      <c r="V30" s="130"/>
      <c r="W30" s="130"/>
      <c r="X30" s="130"/>
      <c r="Y30" s="130"/>
      <c r="Z30" s="130"/>
    </row>
    <row r="31" spans="1:26" ht="13.5" customHeight="1" x14ac:dyDescent="0.25">
      <c r="A31" s="130"/>
      <c r="B31" s="209">
        <v>3</v>
      </c>
      <c r="C31" s="5">
        <f t="shared" si="2"/>
        <v>1616.18</v>
      </c>
      <c r="D31" s="89">
        <v>16</v>
      </c>
      <c r="E31" s="17" t="s">
        <v>30</v>
      </c>
      <c r="F31" s="156">
        <f t="shared" si="3"/>
        <v>87.039999999999736</v>
      </c>
      <c r="G31" s="57">
        <f t="shared" ref="G31:G37" si="4">C30-C31</f>
        <v>46.8599999999999</v>
      </c>
      <c r="H31" s="215">
        <v>405.4</v>
      </c>
      <c r="I31" s="25">
        <v>3</v>
      </c>
      <c r="J31" s="215">
        <v>403.72</v>
      </c>
      <c r="K31" s="38">
        <v>2</v>
      </c>
      <c r="L31" s="216">
        <v>402.07</v>
      </c>
      <c r="M31" s="26">
        <v>4</v>
      </c>
      <c r="N31" s="215">
        <v>404.99</v>
      </c>
      <c r="O31" s="25">
        <v>3</v>
      </c>
      <c r="P31" s="187"/>
      <c r="Q31" s="256"/>
      <c r="R31" s="130"/>
      <c r="S31" s="130"/>
      <c r="T31" s="25">
        <v>3</v>
      </c>
      <c r="U31" s="130"/>
      <c r="V31" s="130"/>
      <c r="W31" s="130"/>
      <c r="X31" s="130"/>
      <c r="Y31" s="130"/>
      <c r="Z31" s="130"/>
    </row>
    <row r="32" spans="1:26" ht="13.5" customHeight="1" x14ac:dyDescent="0.25">
      <c r="A32" s="130"/>
      <c r="B32" s="209">
        <v>4</v>
      </c>
      <c r="C32" s="5">
        <f t="shared" si="2"/>
        <v>1583.2399999999998</v>
      </c>
      <c r="D32" s="89">
        <v>15</v>
      </c>
      <c r="E32" s="17" t="s">
        <v>48</v>
      </c>
      <c r="F32" s="156">
        <f t="shared" si="3"/>
        <v>119.98000000000002</v>
      </c>
      <c r="G32" s="57">
        <f t="shared" si="4"/>
        <v>32.940000000000282</v>
      </c>
      <c r="H32" s="185">
        <v>392.58</v>
      </c>
      <c r="I32" s="26">
        <v>5</v>
      </c>
      <c r="J32" s="215">
        <v>400.96</v>
      </c>
      <c r="K32" s="25">
        <v>3</v>
      </c>
      <c r="L32" s="216">
        <v>405.05</v>
      </c>
      <c r="M32" s="25">
        <v>3</v>
      </c>
      <c r="N32" s="185">
        <v>384.65</v>
      </c>
      <c r="O32" s="26">
        <v>7</v>
      </c>
      <c r="P32" s="187"/>
      <c r="Q32" s="256"/>
      <c r="R32" s="130"/>
      <c r="S32" s="130"/>
      <c r="T32" s="26">
        <v>4</v>
      </c>
      <c r="U32" s="130"/>
      <c r="V32" s="130"/>
      <c r="W32" s="130"/>
      <c r="X32" s="130"/>
      <c r="Y32" s="130"/>
      <c r="Z32" s="130"/>
    </row>
    <row r="33" spans="1:26" ht="13.5" customHeight="1" x14ac:dyDescent="0.25">
      <c r="A33" s="130"/>
      <c r="B33" s="56">
        <v>5</v>
      </c>
      <c r="C33" s="5">
        <f t="shared" si="2"/>
        <v>1574.73</v>
      </c>
      <c r="D33" s="90">
        <v>14</v>
      </c>
      <c r="E33" s="17" t="s">
        <v>55</v>
      </c>
      <c r="F33" s="156">
        <f t="shared" si="3"/>
        <v>128.48999999999978</v>
      </c>
      <c r="G33" s="57">
        <f t="shared" si="4"/>
        <v>8.5099999999997635</v>
      </c>
      <c r="H33" s="185">
        <v>387.74</v>
      </c>
      <c r="I33" s="55">
        <v>7</v>
      </c>
      <c r="J33" s="185">
        <v>386.72</v>
      </c>
      <c r="K33" s="55">
        <v>6</v>
      </c>
      <c r="L33" s="186">
        <v>396.42</v>
      </c>
      <c r="M33" s="55">
        <v>5</v>
      </c>
      <c r="N33" s="215">
        <v>403.85</v>
      </c>
      <c r="O33" s="55">
        <v>4</v>
      </c>
      <c r="P33" s="188"/>
      <c r="Q33" s="256"/>
      <c r="R33" s="130"/>
      <c r="S33" s="130"/>
      <c r="T33" s="55">
        <v>5</v>
      </c>
      <c r="U33" s="130"/>
      <c r="V33" s="130"/>
      <c r="W33" s="130"/>
      <c r="X33" s="130"/>
      <c r="Y33" s="130"/>
      <c r="Z33" s="130"/>
    </row>
    <row r="34" spans="1:26" ht="13.5" customHeight="1" x14ac:dyDescent="0.25">
      <c r="A34" s="130"/>
      <c r="B34" s="56">
        <v>6</v>
      </c>
      <c r="C34" s="5">
        <f t="shared" si="2"/>
        <v>1559.9</v>
      </c>
      <c r="D34" s="90">
        <v>13</v>
      </c>
      <c r="E34" s="17" t="s">
        <v>54</v>
      </c>
      <c r="F34" s="156">
        <f t="shared" si="3"/>
        <v>143.31999999999971</v>
      </c>
      <c r="G34" s="57">
        <f t="shared" si="4"/>
        <v>14.829999999999927</v>
      </c>
      <c r="H34" s="185">
        <v>395.05</v>
      </c>
      <c r="I34" s="55">
        <v>4</v>
      </c>
      <c r="J34" s="185">
        <v>369.64</v>
      </c>
      <c r="K34" s="55">
        <v>8</v>
      </c>
      <c r="L34" s="186">
        <v>394.57</v>
      </c>
      <c r="M34" s="55">
        <v>6</v>
      </c>
      <c r="N34" s="215">
        <v>400.64</v>
      </c>
      <c r="O34" s="55">
        <v>5</v>
      </c>
      <c r="P34" s="188"/>
      <c r="Q34" s="256"/>
      <c r="R34" s="130"/>
      <c r="S34" s="130"/>
      <c r="T34" s="55">
        <v>6</v>
      </c>
      <c r="U34" s="130"/>
      <c r="V34" s="130"/>
      <c r="W34" s="130"/>
      <c r="X34" s="130"/>
      <c r="Y34" s="130"/>
      <c r="Z34" s="130"/>
    </row>
    <row r="35" spans="1:26" ht="13.5" customHeight="1" x14ac:dyDescent="0.25">
      <c r="A35" s="130"/>
      <c r="B35" s="209">
        <v>7</v>
      </c>
      <c r="C35" s="5">
        <f t="shared" si="2"/>
        <v>1546.6899999999998</v>
      </c>
      <c r="D35" s="89">
        <v>12</v>
      </c>
      <c r="E35" s="17" t="s">
        <v>31</v>
      </c>
      <c r="F35" s="156">
        <f t="shared" si="3"/>
        <v>156.52999999999997</v>
      </c>
      <c r="G35" s="57">
        <f t="shared" si="4"/>
        <v>13.210000000000264</v>
      </c>
      <c r="H35" s="185">
        <v>382.69</v>
      </c>
      <c r="I35" s="55">
        <v>8</v>
      </c>
      <c r="J35" s="185">
        <v>384.27</v>
      </c>
      <c r="K35" s="55">
        <v>7</v>
      </c>
      <c r="L35" s="186">
        <v>394.14</v>
      </c>
      <c r="M35" s="55">
        <v>7</v>
      </c>
      <c r="N35" s="185">
        <v>385.59</v>
      </c>
      <c r="O35" s="26">
        <v>6</v>
      </c>
      <c r="P35" s="187"/>
      <c r="Q35" s="256"/>
      <c r="R35" s="130"/>
      <c r="S35" s="130"/>
      <c r="T35" s="55">
        <v>7</v>
      </c>
      <c r="U35" s="130"/>
      <c r="V35" s="130"/>
      <c r="W35" s="130"/>
      <c r="X35" s="130"/>
      <c r="Y35" s="130"/>
      <c r="Z35" s="130"/>
    </row>
    <row r="36" spans="1:26" ht="13.5" customHeight="1" x14ac:dyDescent="0.25">
      <c r="A36" s="130"/>
      <c r="B36" s="209">
        <v>8</v>
      </c>
      <c r="C36" s="5">
        <f t="shared" si="2"/>
        <v>1008.94</v>
      </c>
      <c r="D36" s="89">
        <v>11</v>
      </c>
      <c r="E36" s="17" t="s">
        <v>56</v>
      </c>
      <c r="F36" s="156">
        <f t="shared" si="3"/>
        <v>694.27999999999975</v>
      </c>
      <c r="G36" s="57">
        <f t="shared" si="4"/>
        <v>537.74999999999977</v>
      </c>
      <c r="H36" s="185">
        <v>339.37</v>
      </c>
      <c r="I36" s="55">
        <v>9</v>
      </c>
      <c r="J36" s="185">
        <v>352.65</v>
      </c>
      <c r="K36" s="55">
        <v>9</v>
      </c>
      <c r="L36" s="186">
        <v>366.92</v>
      </c>
      <c r="M36" s="26">
        <v>8</v>
      </c>
      <c r="N36" s="130"/>
      <c r="O36" s="130"/>
      <c r="P36" s="187">
        <v>50</v>
      </c>
      <c r="Q36" s="256"/>
      <c r="R36" s="130"/>
      <c r="S36" s="130"/>
      <c r="T36" s="55">
        <v>8</v>
      </c>
      <c r="U36" s="130"/>
      <c r="V36" s="130"/>
      <c r="W36" s="130"/>
      <c r="X36" s="130"/>
      <c r="Y36" s="130"/>
      <c r="Z36" s="130"/>
    </row>
    <row r="37" spans="1:26" ht="13.5" customHeight="1" thickBot="1" x14ac:dyDescent="0.3">
      <c r="A37" s="130"/>
      <c r="B37" s="209">
        <v>9</v>
      </c>
      <c r="C37" s="5">
        <f t="shared" si="2"/>
        <v>781.37</v>
      </c>
      <c r="D37" s="89">
        <v>10</v>
      </c>
      <c r="E37" s="17" t="s">
        <v>95</v>
      </c>
      <c r="F37" s="156">
        <f t="shared" si="3"/>
        <v>921.8499999999998</v>
      </c>
      <c r="G37" s="149">
        <f t="shared" si="4"/>
        <v>227.57000000000005</v>
      </c>
      <c r="H37" s="185">
        <v>391.82</v>
      </c>
      <c r="I37" s="26">
        <v>6</v>
      </c>
      <c r="J37" s="185">
        <v>389.55</v>
      </c>
      <c r="K37" s="26">
        <v>5</v>
      </c>
      <c r="L37" s="130"/>
      <c r="M37" s="130"/>
      <c r="N37" s="130"/>
      <c r="O37" s="130"/>
      <c r="P37" s="187"/>
      <c r="Q37" s="257"/>
      <c r="R37" s="130"/>
      <c r="S37" s="130"/>
      <c r="T37" s="26">
        <v>9</v>
      </c>
      <c r="U37" s="130"/>
      <c r="V37" s="130"/>
      <c r="W37" s="130"/>
      <c r="X37" s="130"/>
      <c r="Y37" s="130"/>
      <c r="Z37" s="130"/>
    </row>
    <row r="38" spans="1:26" ht="13.5" customHeight="1" thickBot="1" x14ac:dyDescent="0.3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ht="13.5" customHeight="1" x14ac:dyDescent="0.25">
      <c r="A39" s="130"/>
      <c r="B39" s="130"/>
      <c r="C39" s="130"/>
      <c r="D39" s="255" t="s">
        <v>123</v>
      </c>
      <c r="E39" s="311" t="s">
        <v>10</v>
      </c>
      <c r="F39" s="313" t="s">
        <v>33</v>
      </c>
      <c r="G39" s="314"/>
      <c r="H39" s="314"/>
      <c r="I39" s="314"/>
      <c r="J39" s="315"/>
      <c r="K39" s="313" t="s">
        <v>34</v>
      </c>
      <c r="L39" s="314"/>
      <c r="M39" s="314"/>
      <c r="N39" s="314"/>
      <c r="O39" s="315"/>
      <c r="P39" s="313" t="s">
        <v>35</v>
      </c>
      <c r="Q39" s="314"/>
      <c r="R39" s="314"/>
      <c r="S39" s="314"/>
      <c r="T39" s="315"/>
      <c r="U39" s="313" t="s">
        <v>36</v>
      </c>
      <c r="V39" s="314"/>
      <c r="W39" s="314"/>
      <c r="X39" s="314"/>
      <c r="Y39" s="315"/>
      <c r="Z39" s="130"/>
    </row>
    <row r="40" spans="1:26" ht="13.5" customHeight="1" x14ac:dyDescent="0.25">
      <c r="A40" s="130"/>
      <c r="B40" s="130"/>
      <c r="C40" s="130"/>
      <c r="D40" s="256"/>
      <c r="E40" s="312"/>
      <c r="F40" s="18" t="s">
        <v>18</v>
      </c>
      <c r="G40" s="34" t="s">
        <v>19</v>
      </c>
      <c r="H40" s="35" t="s">
        <v>20</v>
      </c>
      <c r="I40" s="239" t="s">
        <v>21</v>
      </c>
      <c r="J40" s="19" t="s">
        <v>22</v>
      </c>
      <c r="K40" s="18" t="s">
        <v>18</v>
      </c>
      <c r="L40" s="34" t="s">
        <v>19</v>
      </c>
      <c r="M40" s="35" t="s">
        <v>20</v>
      </c>
      <c r="N40" s="239" t="s">
        <v>21</v>
      </c>
      <c r="O40" s="19" t="s">
        <v>22</v>
      </c>
      <c r="P40" s="18" t="s">
        <v>18</v>
      </c>
      <c r="Q40" s="34" t="s">
        <v>19</v>
      </c>
      <c r="R40" s="35" t="s">
        <v>20</v>
      </c>
      <c r="S40" s="239" t="s">
        <v>21</v>
      </c>
      <c r="T40" s="19" t="s">
        <v>22</v>
      </c>
      <c r="U40" s="18" t="s">
        <v>18</v>
      </c>
      <c r="V40" s="34" t="s">
        <v>19</v>
      </c>
      <c r="W40" s="35" t="s">
        <v>20</v>
      </c>
      <c r="X40" s="239" t="s">
        <v>21</v>
      </c>
      <c r="Y40" s="19" t="s">
        <v>22</v>
      </c>
      <c r="Z40" s="130"/>
    </row>
    <row r="41" spans="1:26" ht="13.5" customHeight="1" x14ac:dyDescent="0.25">
      <c r="A41" s="130"/>
      <c r="B41" s="130"/>
      <c r="C41" s="130"/>
      <c r="D41" s="256"/>
      <c r="E41" s="91" t="s">
        <v>58</v>
      </c>
      <c r="F41" s="108">
        <v>85</v>
      </c>
      <c r="G41" s="106">
        <v>86</v>
      </c>
      <c r="H41" s="105">
        <v>88</v>
      </c>
      <c r="I41" s="105">
        <v>89</v>
      </c>
      <c r="J41" s="106">
        <v>87.36</v>
      </c>
      <c r="K41" s="106">
        <v>86</v>
      </c>
      <c r="L41" s="21">
        <v>61.96</v>
      </c>
      <c r="M41" s="106">
        <v>87</v>
      </c>
      <c r="N41" s="106">
        <v>87</v>
      </c>
      <c r="O41" s="105">
        <v>89</v>
      </c>
      <c r="P41" s="108">
        <v>85</v>
      </c>
      <c r="Q41" s="106">
        <v>86.33</v>
      </c>
      <c r="R41" s="105">
        <v>88</v>
      </c>
      <c r="S41" s="105">
        <v>88</v>
      </c>
      <c r="T41" s="106">
        <v>86</v>
      </c>
      <c r="U41" s="108">
        <v>84</v>
      </c>
      <c r="V41" s="109">
        <v>84.57</v>
      </c>
      <c r="W41" s="106">
        <v>86</v>
      </c>
      <c r="X41" s="114">
        <v>83</v>
      </c>
      <c r="Y41" s="206">
        <v>86</v>
      </c>
      <c r="Z41" s="130"/>
    </row>
    <row r="42" spans="1:26" ht="13.5" customHeight="1" x14ac:dyDescent="0.25">
      <c r="A42" s="130"/>
      <c r="B42" s="130"/>
      <c r="C42" s="130"/>
      <c r="D42" s="256"/>
      <c r="E42" s="91" t="s">
        <v>57</v>
      </c>
      <c r="F42" s="108">
        <v>84</v>
      </c>
      <c r="G42" s="109">
        <v>85</v>
      </c>
      <c r="H42" s="109">
        <v>84</v>
      </c>
      <c r="I42" s="109">
        <v>84</v>
      </c>
      <c r="J42" s="112">
        <v>84.74</v>
      </c>
      <c r="K42" s="20">
        <v>57</v>
      </c>
      <c r="L42" s="109">
        <v>85</v>
      </c>
      <c r="M42" s="109">
        <v>85</v>
      </c>
      <c r="N42" s="106">
        <v>86.22</v>
      </c>
      <c r="O42" s="112">
        <v>84</v>
      </c>
      <c r="P42" s="108">
        <v>84</v>
      </c>
      <c r="Q42" s="109">
        <v>84</v>
      </c>
      <c r="R42" s="109">
        <v>85</v>
      </c>
      <c r="S42" s="114">
        <v>83.22</v>
      </c>
      <c r="T42" s="112">
        <v>85</v>
      </c>
      <c r="U42" s="108">
        <v>84</v>
      </c>
      <c r="V42" s="109">
        <v>84</v>
      </c>
      <c r="W42" s="109">
        <v>84</v>
      </c>
      <c r="X42" s="109">
        <v>84.86</v>
      </c>
      <c r="Y42" s="206">
        <v>86</v>
      </c>
      <c r="Z42" s="130"/>
    </row>
    <row r="43" spans="1:26" ht="13.5" customHeight="1" x14ac:dyDescent="0.25">
      <c r="A43" s="130"/>
      <c r="B43" s="130"/>
      <c r="C43" s="130"/>
      <c r="D43" s="256"/>
      <c r="E43" s="91" t="s">
        <v>30</v>
      </c>
      <c r="F43" s="121">
        <v>81</v>
      </c>
      <c r="G43" s="114">
        <v>82</v>
      </c>
      <c r="H43" s="21">
        <v>79</v>
      </c>
      <c r="I43" s="104">
        <v>81</v>
      </c>
      <c r="J43" s="120">
        <v>82.4</v>
      </c>
      <c r="K43" s="139">
        <v>81.72</v>
      </c>
      <c r="L43" s="21">
        <v>78</v>
      </c>
      <c r="M43" s="104">
        <v>81</v>
      </c>
      <c r="N43" s="104">
        <v>81</v>
      </c>
      <c r="O43" s="120">
        <v>82</v>
      </c>
      <c r="P43" s="108">
        <v>84.07</v>
      </c>
      <c r="Q43" s="21">
        <v>75</v>
      </c>
      <c r="R43" s="104">
        <v>81</v>
      </c>
      <c r="S43" s="114">
        <v>82</v>
      </c>
      <c r="T43" s="22">
        <v>80</v>
      </c>
      <c r="U43" s="139">
        <v>81.99</v>
      </c>
      <c r="V43" s="114">
        <v>82</v>
      </c>
      <c r="W43" s="104">
        <v>81</v>
      </c>
      <c r="X43" s="21">
        <v>79</v>
      </c>
      <c r="Y43" s="123">
        <v>81</v>
      </c>
      <c r="Z43" s="130"/>
    </row>
    <row r="44" spans="1:26" ht="13.5" customHeight="1" x14ac:dyDescent="0.25">
      <c r="A44" s="130"/>
      <c r="B44" s="130"/>
      <c r="C44" s="130"/>
      <c r="D44" s="256"/>
      <c r="E44" s="91" t="s">
        <v>48</v>
      </c>
      <c r="F44" s="121">
        <v>80</v>
      </c>
      <c r="G44" s="114">
        <v>81.58</v>
      </c>
      <c r="H44" s="114">
        <v>82</v>
      </c>
      <c r="I44" s="21">
        <v>75</v>
      </c>
      <c r="J44" s="22">
        <v>74</v>
      </c>
      <c r="K44" s="139">
        <v>82</v>
      </c>
      <c r="L44" s="104">
        <v>81</v>
      </c>
      <c r="M44" s="21">
        <v>78.959999999999994</v>
      </c>
      <c r="N44" s="21">
        <v>79</v>
      </c>
      <c r="O44" s="123">
        <v>80</v>
      </c>
      <c r="P44" s="139">
        <v>82</v>
      </c>
      <c r="Q44" s="114">
        <v>82</v>
      </c>
      <c r="R44" s="114">
        <v>83</v>
      </c>
      <c r="S44" s="21">
        <v>79</v>
      </c>
      <c r="T44" s="22">
        <v>79.05</v>
      </c>
      <c r="U44" s="121">
        <v>80</v>
      </c>
      <c r="V44" s="21">
        <v>79</v>
      </c>
      <c r="W44" s="21">
        <v>78</v>
      </c>
      <c r="X44" s="21">
        <v>78</v>
      </c>
      <c r="Y44" s="22">
        <v>69.650000000000006</v>
      </c>
      <c r="Z44" s="130"/>
    </row>
    <row r="45" spans="1:26" ht="13.5" customHeight="1" x14ac:dyDescent="0.25">
      <c r="A45" s="130"/>
      <c r="B45" s="130"/>
      <c r="C45" s="130"/>
      <c r="D45" s="256"/>
      <c r="E45" s="91" t="s">
        <v>55</v>
      </c>
      <c r="F45" s="20">
        <v>77</v>
      </c>
      <c r="G45" s="21">
        <v>73</v>
      </c>
      <c r="H45" s="21">
        <v>77.739999999999995</v>
      </c>
      <c r="I45" s="21">
        <v>77</v>
      </c>
      <c r="J45" s="120">
        <v>83</v>
      </c>
      <c r="K45" s="20">
        <v>79</v>
      </c>
      <c r="L45" s="21">
        <v>77</v>
      </c>
      <c r="M45" s="21">
        <v>78</v>
      </c>
      <c r="N45" s="21">
        <v>76</v>
      </c>
      <c r="O45" s="22">
        <v>76.72</v>
      </c>
      <c r="P45" s="121">
        <v>81</v>
      </c>
      <c r="Q45" s="104">
        <v>80</v>
      </c>
      <c r="R45" s="21">
        <v>79.42</v>
      </c>
      <c r="S45" s="104">
        <v>80</v>
      </c>
      <c r="T45" s="22">
        <v>76</v>
      </c>
      <c r="U45" s="20">
        <v>79</v>
      </c>
      <c r="V45" s="104">
        <v>80</v>
      </c>
      <c r="W45" s="114">
        <v>81.849999999999994</v>
      </c>
      <c r="X45" s="104">
        <v>81</v>
      </c>
      <c r="Y45" s="120">
        <v>82</v>
      </c>
      <c r="Z45" s="130"/>
    </row>
    <row r="46" spans="1:26" ht="13.5" customHeight="1" x14ac:dyDescent="0.25">
      <c r="A46" s="130"/>
      <c r="B46" s="130"/>
      <c r="C46" s="130"/>
      <c r="D46" s="256"/>
      <c r="E46" s="91" t="s">
        <v>54</v>
      </c>
      <c r="F46" s="20">
        <v>78.05</v>
      </c>
      <c r="G46" s="21">
        <v>78</v>
      </c>
      <c r="H46" s="114">
        <v>82</v>
      </c>
      <c r="I46" s="21">
        <v>78</v>
      </c>
      <c r="J46" s="22">
        <v>79</v>
      </c>
      <c r="K46" s="20">
        <v>77</v>
      </c>
      <c r="L46" s="21">
        <v>78</v>
      </c>
      <c r="M46" s="104">
        <v>80</v>
      </c>
      <c r="N46" s="104">
        <v>81</v>
      </c>
      <c r="O46" s="22">
        <v>53.64</v>
      </c>
      <c r="P46" s="20">
        <v>74</v>
      </c>
      <c r="Q46" s="21">
        <v>78</v>
      </c>
      <c r="R46" s="21">
        <v>79</v>
      </c>
      <c r="S46" s="21">
        <v>81</v>
      </c>
      <c r="T46" s="114">
        <v>82.57</v>
      </c>
      <c r="U46" s="20">
        <v>78</v>
      </c>
      <c r="V46" s="21">
        <v>79</v>
      </c>
      <c r="W46" s="114">
        <v>82</v>
      </c>
      <c r="X46" s="104">
        <v>81</v>
      </c>
      <c r="Y46" s="123">
        <v>80.64</v>
      </c>
      <c r="Z46" s="130"/>
    </row>
    <row r="47" spans="1:26" ht="13.5" customHeight="1" x14ac:dyDescent="0.25">
      <c r="A47" s="130"/>
      <c r="B47" s="130"/>
      <c r="C47" s="130"/>
      <c r="D47" s="256"/>
      <c r="E47" s="91" t="s">
        <v>31</v>
      </c>
      <c r="F47" s="20">
        <v>78</v>
      </c>
      <c r="G47" s="21">
        <v>75</v>
      </c>
      <c r="H47" s="21">
        <v>75</v>
      </c>
      <c r="I47" s="21">
        <v>76</v>
      </c>
      <c r="J47" s="22">
        <v>78.69</v>
      </c>
      <c r="K47" s="20">
        <v>76</v>
      </c>
      <c r="L47" s="21">
        <v>73</v>
      </c>
      <c r="M47" s="21">
        <v>79</v>
      </c>
      <c r="N47" s="21">
        <v>78</v>
      </c>
      <c r="O47" s="22">
        <v>78.27</v>
      </c>
      <c r="P47" s="121">
        <v>80</v>
      </c>
      <c r="Q47" s="21">
        <v>76</v>
      </c>
      <c r="R47" s="104">
        <v>80</v>
      </c>
      <c r="S47" s="21">
        <v>77</v>
      </c>
      <c r="T47" s="123">
        <v>81.14</v>
      </c>
      <c r="U47" s="20">
        <v>79</v>
      </c>
      <c r="V47" s="21">
        <v>73</v>
      </c>
      <c r="W47" s="104">
        <v>81</v>
      </c>
      <c r="X47" s="21">
        <v>70</v>
      </c>
      <c r="Y47" s="120">
        <v>82.59</v>
      </c>
      <c r="Z47" s="130"/>
    </row>
    <row r="48" spans="1:26" ht="13.5" customHeight="1" x14ac:dyDescent="0.25">
      <c r="A48" s="130"/>
      <c r="B48" s="130"/>
      <c r="C48" s="130"/>
      <c r="D48" s="256"/>
      <c r="E48" s="91" t="s">
        <v>56</v>
      </c>
      <c r="F48" s="20">
        <v>70</v>
      </c>
      <c r="G48" s="21">
        <v>65</v>
      </c>
      <c r="H48" s="21">
        <v>70</v>
      </c>
      <c r="I48" s="21">
        <v>64.37</v>
      </c>
      <c r="J48" s="22">
        <v>70</v>
      </c>
      <c r="K48" s="20">
        <v>67</v>
      </c>
      <c r="L48" s="21">
        <v>68</v>
      </c>
      <c r="M48" s="21">
        <v>73</v>
      </c>
      <c r="N48" s="21">
        <v>67</v>
      </c>
      <c r="O48" s="22">
        <v>77.650000000000006</v>
      </c>
      <c r="P48" s="20">
        <v>72</v>
      </c>
      <c r="Q48" s="21">
        <v>70</v>
      </c>
      <c r="R48" s="21">
        <v>76</v>
      </c>
      <c r="S48" s="21">
        <v>75</v>
      </c>
      <c r="T48" s="22">
        <v>73.92</v>
      </c>
      <c r="U48" s="130"/>
      <c r="V48" s="130"/>
      <c r="W48" s="130"/>
      <c r="X48" s="130"/>
      <c r="Y48" s="130"/>
      <c r="Z48" s="130"/>
    </row>
    <row r="49" spans="1:26" ht="13.5" customHeight="1" thickBot="1" x14ac:dyDescent="0.3">
      <c r="A49" s="130"/>
      <c r="B49" s="130"/>
      <c r="C49" s="130"/>
      <c r="D49" s="257"/>
      <c r="E49" s="91" t="s">
        <v>95</v>
      </c>
      <c r="F49" s="20">
        <v>79</v>
      </c>
      <c r="G49" s="21">
        <v>73</v>
      </c>
      <c r="H49" s="21">
        <v>78</v>
      </c>
      <c r="I49" s="104">
        <v>81</v>
      </c>
      <c r="J49" s="123">
        <v>80.819999999999993</v>
      </c>
      <c r="K49" s="20">
        <v>75</v>
      </c>
      <c r="L49" s="104">
        <v>80</v>
      </c>
      <c r="M49" s="104">
        <v>81</v>
      </c>
      <c r="N49" s="21">
        <v>76</v>
      </c>
      <c r="O49" s="22">
        <v>77.55</v>
      </c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13.5" customHeight="1" x14ac:dyDescent="0.2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s="42" customFormat="1" ht="15.6" x14ac:dyDescent="0.25">
      <c r="A51" s="130"/>
      <c r="B51" s="316" t="s">
        <v>87</v>
      </c>
      <c r="C51" s="316"/>
      <c r="D51" s="316"/>
      <c r="E51" s="316"/>
      <c r="F51" s="316"/>
      <c r="G51" s="316"/>
      <c r="H51" s="316"/>
      <c r="I51" s="316"/>
      <c r="J51" s="316"/>
      <c r="K51" s="316"/>
      <c r="L51" s="130"/>
      <c r="M51" s="316" t="s">
        <v>88</v>
      </c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130"/>
      <c r="Z51" s="130"/>
    </row>
    <row r="52" spans="1:26" s="3" customFormat="1" ht="13.5" customHeight="1" x14ac:dyDescent="0.25">
      <c r="A52" s="130"/>
      <c r="B52" s="317" t="s">
        <v>8</v>
      </c>
      <c r="C52" s="318"/>
      <c r="D52" s="321" t="s">
        <v>119</v>
      </c>
      <c r="E52" s="288" t="s">
        <v>10</v>
      </c>
      <c r="F52" s="323" t="s">
        <v>43</v>
      </c>
      <c r="G52" s="2">
        <v>1</v>
      </c>
      <c r="H52" s="2">
        <v>2</v>
      </c>
      <c r="I52" s="12">
        <v>3</v>
      </c>
      <c r="J52" s="2">
        <v>4</v>
      </c>
      <c r="K52" s="13">
        <v>5</v>
      </c>
      <c r="L52" s="130"/>
      <c r="M52" s="317" t="s">
        <v>8</v>
      </c>
      <c r="N52" s="318"/>
      <c r="O52" s="321" t="s">
        <v>119</v>
      </c>
      <c r="P52" s="325" t="s">
        <v>28</v>
      </c>
      <c r="Q52" s="326"/>
      <c r="R52" s="327"/>
      <c r="S52" s="331" t="s">
        <v>43</v>
      </c>
      <c r="T52" s="2">
        <v>1</v>
      </c>
      <c r="U52" s="2">
        <v>2</v>
      </c>
      <c r="V52" s="12">
        <v>3</v>
      </c>
      <c r="W52" s="2">
        <v>4</v>
      </c>
      <c r="X52" s="13">
        <v>5</v>
      </c>
      <c r="Y52" s="130"/>
      <c r="Z52" s="130"/>
    </row>
    <row r="53" spans="1:26" s="3" customFormat="1" ht="13.5" customHeight="1" x14ac:dyDescent="0.25">
      <c r="A53" s="130"/>
      <c r="B53" s="319"/>
      <c r="C53" s="320"/>
      <c r="D53" s="322"/>
      <c r="E53" s="288"/>
      <c r="F53" s="324"/>
      <c r="G53" s="37">
        <v>42301</v>
      </c>
      <c r="H53" s="37">
        <v>42343</v>
      </c>
      <c r="I53" s="37">
        <v>42006</v>
      </c>
      <c r="J53" s="37">
        <v>42034</v>
      </c>
      <c r="K53" s="37">
        <v>42068</v>
      </c>
      <c r="L53" s="130"/>
      <c r="M53" s="319"/>
      <c r="N53" s="320"/>
      <c r="O53" s="322"/>
      <c r="P53" s="328"/>
      <c r="Q53" s="329"/>
      <c r="R53" s="330"/>
      <c r="S53" s="332"/>
      <c r="T53" s="37">
        <v>42301</v>
      </c>
      <c r="U53" s="37">
        <v>42343</v>
      </c>
      <c r="V53" s="37">
        <v>42371</v>
      </c>
      <c r="W53" s="37">
        <v>42399</v>
      </c>
      <c r="X53" s="37">
        <v>42434</v>
      </c>
      <c r="Y53" s="130"/>
      <c r="Z53" s="130"/>
    </row>
    <row r="54" spans="1:26" s="3" customFormat="1" ht="13.5" customHeight="1" x14ac:dyDescent="0.25">
      <c r="A54" s="130"/>
      <c r="B54" s="208">
        <v>1</v>
      </c>
      <c r="C54" s="8" t="s">
        <v>25</v>
      </c>
      <c r="D54" s="75">
        <f>SUM(G54:K54)-I54</f>
        <v>60</v>
      </c>
      <c r="E54" s="91" t="s">
        <v>58</v>
      </c>
      <c r="F54" s="128"/>
      <c r="G54" s="76">
        <v>20</v>
      </c>
      <c r="H54" s="76">
        <v>20</v>
      </c>
      <c r="I54" s="189">
        <v>15</v>
      </c>
      <c r="J54" s="76">
        <v>20</v>
      </c>
      <c r="K54" s="333" t="s">
        <v>111</v>
      </c>
      <c r="L54" s="130"/>
      <c r="M54" s="336">
        <v>1</v>
      </c>
      <c r="N54" s="337" t="s">
        <v>25</v>
      </c>
      <c r="O54" s="75">
        <f>SUM(T54:X54)</f>
        <v>60</v>
      </c>
      <c r="P54" s="244" t="s">
        <v>50</v>
      </c>
      <c r="Q54" s="245"/>
      <c r="R54" s="246"/>
      <c r="S54" s="339"/>
      <c r="T54" s="76">
        <v>20</v>
      </c>
      <c r="U54" s="76">
        <v>20</v>
      </c>
      <c r="V54" s="79"/>
      <c r="W54" s="76">
        <v>20</v>
      </c>
      <c r="X54" s="79"/>
      <c r="Y54" s="130"/>
      <c r="Z54" s="130"/>
    </row>
    <row r="55" spans="1:26" s="3" customFormat="1" ht="13.5" customHeight="1" x14ac:dyDescent="0.25">
      <c r="A55" s="130"/>
      <c r="B55" s="208">
        <v>2</v>
      </c>
      <c r="C55" s="8" t="s">
        <v>25</v>
      </c>
      <c r="D55" s="75">
        <f>SUM(G55:K55)-G55</f>
        <v>54</v>
      </c>
      <c r="E55" s="91" t="s">
        <v>57</v>
      </c>
      <c r="F55" s="237">
        <f t="shared" ref="F55:F65" si="5">D54-D55</f>
        <v>6</v>
      </c>
      <c r="G55" s="189">
        <v>15</v>
      </c>
      <c r="H55" s="78">
        <v>16</v>
      </c>
      <c r="I55" s="76">
        <v>20</v>
      </c>
      <c r="J55" s="77">
        <v>18</v>
      </c>
      <c r="K55" s="334"/>
      <c r="L55" s="130"/>
      <c r="M55" s="286"/>
      <c r="N55" s="338"/>
      <c r="O55" s="75">
        <f>SUM(T55:X55)-V55</f>
        <v>60</v>
      </c>
      <c r="P55" s="244" t="s">
        <v>49</v>
      </c>
      <c r="Q55" s="245"/>
      <c r="R55" s="246"/>
      <c r="S55" s="340"/>
      <c r="T55" s="76">
        <v>20</v>
      </c>
      <c r="U55" s="76">
        <v>20</v>
      </c>
      <c r="V55" s="189">
        <v>15</v>
      </c>
      <c r="W55" s="76">
        <v>20</v>
      </c>
      <c r="X55" s="79"/>
      <c r="Y55" s="130"/>
      <c r="Z55" s="130"/>
    </row>
    <row r="56" spans="1:26" s="3" customFormat="1" ht="13.5" customHeight="1" x14ac:dyDescent="0.25">
      <c r="A56" s="130"/>
      <c r="B56" s="208">
        <v>3</v>
      </c>
      <c r="C56" s="222" t="s">
        <v>26</v>
      </c>
      <c r="D56" s="75">
        <f>SUM(G56:K56)</f>
        <v>48</v>
      </c>
      <c r="E56" s="91" t="s">
        <v>51</v>
      </c>
      <c r="F56" s="237">
        <f t="shared" si="5"/>
        <v>6</v>
      </c>
      <c r="G56" s="78">
        <v>16</v>
      </c>
      <c r="H56" s="79"/>
      <c r="I56" s="78">
        <v>16</v>
      </c>
      <c r="J56" s="78">
        <v>16</v>
      </c>
      <c r="K56" s="334"/>
      <c r="L56" s="130"/>
      <c r="M56" s="336">
        <v>2</v>
      </c>
      <c r="N56" s="341" t="s">
        <v>26</v>
      </c>
      <c r="O56" s="75">
        <f>SUM(T56:X56)-T56</f>
        <v>54</v>
      </c>
      <c r="P56" s="244" t="s">
        <v>67</v>
      </c>
      <c r="Q56" s="245"/>
      <c r="R56" s="246"/>
      <c r="S56" s="247">
        <v>6</v>
      </c>
      <c r="T56" s="189">
        <v>15</v>
      </c>
      <c r="U56" s="78">
        <v>16</v>
      </c>
      <c r="V56" s="76">
        <v>20</v>
      </c>
      <c r="W56" s="77">
        <v>18</v>
      </c>
      <c r="X56" s="79"/>
      <c r="Y56" s="130"/>
      <c r="Z56" s="130"/>
    </row>
    <row r="57" spans="1:26" s="3" customFormat="1" ht="13.5" customHeight="1" x14ac:dyDescent="0.25">
      <c r="A57" s="130"/>
      <c r="B57" s="208">
        <v>4</v>
      </c>
      <c r="C57" s="219" t="s">
        <v>27</v>
      </c>
      <c r="D57" s="75">
        <f>SUM(G57:K57)</f>
        <v>47</v>
      </c>
      <c r="E57" s="91" t="s">
        <v>48</v>
      </c>
      <c r="F57" s="238">
        <f t="shared" si="5"/>
        <v>1</v>
      </c>
      <c r="G57" s="77">
        <v>18</v>
      </c>
      <c r="H57" s="79"/>
      <c r="I57" s="79">
        <v>14</v>
      </c>
      <c r="J57" s="79">
        <v>15</v>
      </c>
      <c r="K57" s="334"/>
      <c r="L57" s="130"/>
      <c r="M57" s="286"/>
      <c r="N57" s="342"/>
      <c r="O57" s="75">
        <f>SUM(T57:X57)-T57</f>
        <v>54</v>
      </c>
      <c r="P57" s="244" t="s">
        <v>66</v>
      </c>
      <c r="Q57" s="245"/>
      <c r="R57" s="246"/>
      <c r="S57" s="247"/>
      <c r="T57" s="189">
        <v>15</v>
      </c>
      <c r="U57" s="78">
        <v>16</v>
      </c>
      <c r="V57" s="76">
        <v>20</v>
      </c>
      <c r="W57" s="77">
        <v>18</v>
      </c>
      <c r="X57" s="79"/>
      <c r="Y57" s="130"/>
      <c r="Z57" s="130"/>
    </row>
    <row r="58" spans="1:26" s="3" customFormat="1" ht="13.5" customHeight="1" x14ac:dyDescent="0.25">
      <c r="A58" s="130"/>
      <c r="B58" s="208">
        <v>5</v>
      </c>
      <c r="C58" s="8" t="s">
        <v>25</v>
      </c>
      <c r="D58" s="75">
        <f>SUM(G58:K58)</f>
        <v>44</v>
      </c>
      <c r="E58" s="91" t="s">
        <v>54</v>
      </c>
      <c r="F58" s="237">
        <f t="shared" si="5"/>
        <v>3</v>
      </c>
      <c r="G58" s="79">
        <v>13</v>
      </c>
      <c r="H58" s="79"/>
      <c r="I58" s="77">
        <v>18</v>
      </c>
      <c r="J58" s="79">
        <v>13</v>
      </c>
      <c r="K58" s="334"/>
      <c r="L58" s="130"/>
      <c r="M58" s="220">
        <v>3</v>
      </c>
      <c r="N58" s="219" t="s">
        <v>27</v>
      </c>
      <c r="O58" s="75">
        <f>SUM(T58:X58)-V58</f>
        <v>53</v>
      </c>
      <c r="P58" s="244" t="s">
        <v>4</v>
      </c>
      <c r="Q58" s="245"/>
      <c r="R58" s="246"/>
      <c r="S58" s="231">
        <v>1</v>
      </c>
      <c r="T58" s="77">
        <v>18</v>
      </c>
      <c r="U58" s="76">
        <v>20</v>
      </c>
      <c r="V58" s="189">
        <v>14</v>
      </c>
      <c r="W58" s="79">
        <v>15</v>
      </c>
      <c r="X58" s="79"/>
      <c r="Y58" s="130"/>
      <c r="Z58" s="130"/>
    </row>
    <row r="59" spans="1:26" s="3" customFormat="1" ht="13.5" customHeight="1" x14ac:dyDescent="0.25">
      <c r="A59" s="130"/>
      <c r="B59" s="208">
        <v>6</v>
      </c>
      <c r="C59" s="8" t="s">
        <v>25</v>
      </c>
      <c r="D59" s="75">
        <f>SUM(G59:K59)-G59</f>
        <v>43</v>
      </c>
      <c r="E59" s="91" t="s">
        <v>55</v>
      </c>
      <c r="F59" s="238">
        <f t="shared" si="5"/>
        <v>1</v>
      </c>
      <c r="G59" s="189">
        <v>11</v>
      </c>
      <c r="H59" s="77">
        <v>18</v>
      </c>
      <c r="I59" s="79">
        <v>11</v>
      </c>
      <c r="J59" s="79">
        <v>14</v>
      </c>
      <c r="K59" s="334"/>
      <c r="L59" s="130"/>
      <c r="M59" s="336">
        <v>4</v>
      </c>
      <c r="N59" s="341" t="s">
        <v>26</v>
      </c>
      <c r="O59" s="75">
        <f t="shared" ref="O59:O65" si="6">SUM(T59:X59)</f>
        <v>48</v>
      </c>
      <c r="P59" s="244" t="s">
        <v>69</v>
      </c>
      <c r="Q59" s="245"/>
      <c r="R59" s="246"/>
      <c r="S59" s="247">
        <v>5</v>
      </c>
      <c r="T59" s="78">
        <v>16</v>
      </c>
      <c r="U59" s="6"/>
      <c r="V59" s="78">
        <v>16</v>
      </c>
      <c r="W59" s="78">
        <v>16</v>
      </c>
      <c r="X59" s="79"/>
      <c r="Y59" s="130"/>
      <c r="Z59" s="130"/>
    </row>
    <row r="60" spans="1:26" s="3" customFormat="1" ht="13.5" customHeight="1" x14ac:dyDescent="0.25">
      <c r="A60" s="130"/>
      <c r="B60" s="208">
        <v>7</v>
      </c>
      <c r="C60" s="8" t="s">
        <v>25</v>
      </c>
      <c r="D60" s="75">
        <f t="shared" ref="D60:D66" si="7">SUM(G60:K60)</f>
        <v>37</v>
      </c>
      <c r="E60" s="91" t="s">
        <v>56</v>
      </c>
      <c r="F60" s="237">
        <f t="shared" si="5"/>
        <v>6</v>
      </c>
      <c r="G60" s="79">
        <v>14</v>
      </c>
      <c r="H60" s="79">
        <v>12</v>
      </c>
      <c r="I60" s="79"/>
      <c r="J60" s="79">
        <v>11</v>
      </c>
      <c r="K60" s="334"/>
      <c r="L60" s="130"/>
      <c r="M60" s="258"/>
      <c r="N60" s="343"/>
      <c r="O60" s="75">
        <f t="shared" si="6"/>
        <v>48</v>
      </c>
      <c r="P60" s="244" t="s">
        <v>73</v>
      </c>
      <c r="Q60" s="245"/>
      <c r="R60" s="246"/>
      <c r="S60" s="247"/>
      <c r="T60" s="78">
        <v>16</v>
      </c>
      <c r="U60" s="7"/>
      <c r="V60" s="78">
        <v>16</v>
      </c>
      <c r="W60" s="78">
        <v>16</v>
      </c>
      <c r="X60" s="79"/>
      <c r="Y60" s="130"/>
      <c r="Z60" s="130"/>
    </row>
    <row r="61" spans="1:26" s="3" customFormat="1" ht="13.5" customHeight="1" x14ac:dyDescent="0.25">
      <c r="A61" s="130"/>
      <c r="B61" s="208">
        <v>8</v>
      </c>
      <c r="C61" s="8" t="s">
        <v>25</v>
      </c>
      <c r="D61" s="75">
        <f t="shared" si="7"/>
        <v>37</v>
      </c>
      <c r="E61" s="91" t="s">
        <v>31</v>
      </c>
      <c r="F61" s="238">
        <f t="shared" si="5"/>
        <v>0</v>
      </c>
      <c r="G61" s="79">
        <v>12</v>
      </c>
      <c r="H61" s="79"/>
      <c r="I61" s="79">
        <v>13</v>
      </c>
      <c r="J61" s="79">
        <v>12</v>
      </c>
      <c r="K61" s="334"/>
      <c r="L61" s="130"/>
      <c r="M61" s="286"/>
      <c r="N61" s="343"/>
      <c r="O61" s="75">
        <f t="shared" si="6"/>
        <v>48</v>
      </c>
      <c r="P61" s="244" t="s">
        <v>29</v>
      </c>
      <c r="Q61" s="245"/>
      <c r="R61" s="246"/>
      <c r="S61" s="247"/>
      <c r="T61" s="78">
        <v>16</v>
      </c>
      <c r="U61" s="7"/>
      <c r="V61" s="78">
        <v>16</v>
      </c>
      <c r="W61" s="78">
        <v>16</v>
      </c>
      <c r="X61" s="79"/>
      <c r="Y61" s="130"/>
      <c r="Z61" s="130"/>
    </row>
    <row r="62" spans="1:26" s="3" customFormat="1" ht="13.5" customHeight="1" x14ac:dyDescent="0.25">
      <c r="A62" s="130"/>
      <c r="B62" s="208">
        <v>9</v>
      </c>
      <c r="C62" s="8" t="s">
        <v>25</v>
      </c>
      <c r="D62" s="75">
        <f t="shared" si="7"/>
        <v>25</v>
      </c>
      <c r="E62" s="155" t="s">
        <v>95</v>
      </c>
      <c r="F62" s="237">
        <f t="shared" si="5"/>
        <v>12</v>
      </c>
      <c r="G62" s="79"/>
      <c r="H62" s="79">
        <v>15</v>
      </c>
      <c r="I62" s="79"/>
      <c r="J62" s="79">
        <v>10</v>
      </c>
      <c r="K62" s="334"/>
      <c r="L62" s="130"/>
      <c r="M62" s="220">
        <v>5</v>
      </c>
      <c r="N62" s="219" t="s">
        <v>27</v>
      </c>
      <c r="O62" s="75">
        <f t="shared" si="6"/>
        <v>47</v>
      </c>
      <c r="P62" s="244" t="s">
        <v>5</v>
      </c>
      <c r="Q62" s="245"/>
      <c r="R62" s="246"/>
      <c r="S62" s="231">
        <v>1</v>
      </c>
      <c r="T62" s="77">
        <v>18</v>
      </c>
      <c r="U62" s="7"/>
      <c r="V62" s="79">
        <v>14</v>
      </c>
      <c r="W62" s="79">
        <v>15</v>
      </c>
      <c r="X62" s="79"/>
      <c r="Y62" s="130"/>
      <c r="Z62" s="130"/>
    </row>
    <row r="63" spans="1:26" s="3" customFormat="1" ht="13.5" customHeight="1" x14ac:dyDescent="0.25">
      <c r="A63" s="130"/>
      <c r="B63" s="208">
        <v>10</v>
      </c>
      <c r="C63" s="8" t="s">
        <v>25</v>
      </c>
      <c r="D63" s="75">
        <f t="shared" si="7"/>
        <v>14</v>
      </c>
      <c r="E63" s="91" t="s">
        <v>113</v>
      </c>
      <c r="F63" s="237">
        <f t="shared" si="5"/>
        <v>11</v>
      </c>
      <c r="G63" s="79"/>
      <c r="H63" s="79">
        <v>14</v>
      </c>
      <c r="I63" s="79"/>
      <c r="J63" s="79"/>
      <c r="K63" s="334"/>
      <c r="L63" s="130"/>
      <c r="M63" s="336">
        <v>6</v>
      </c>
      <c r="N63" s="337" t="s">
        <v>25</v>
      </c>
      <c r="O63" s="75">
        <f t="shared" si="6"/>
        <v>44</v>
      </c>
      <c r="P63" s="244" t="s">
        <v>70</v>
      </c>
      <c r="Q63" s="245"/>
      <c r="R63" s="246"/>
      <c r="S63" s="248">
        <v>3</v>
      </c>
      <c r="T63" s="79">
        <v>13</v>
      </c>
      <c r="U63" s="79"/>
      <c r="V63" s="77">
        <v>18</v>
      </c>
      <c r="W63" s="79">
        <v>13</v>
      </c>
      <c r="X63" s="79"/>
      <c r="Y63" s="130"/>
      <c r="Z63" s="130"/>
    </row>
    <row r="64" spans="1:26" s="3" customFormat="1" ht="13.5" customHeight="1" x14ac:dyDescent="0.25">
      <c r="A64" s="130"/>
      <c r="B64" s="208">
        <v>11</v>
      </c>
      <c r="C64" s="8" t="s">
        <v>25</v>
      </c>
      <c r="D64" s="75">
        <f t="shared" si="7"/>
        <v>13</v>
      </c>
      <c r="E64" s="91" t="s">
        <v>96</v>
      </c>
      <c r="F64" s="238">
        <f t="shared" si="5"/>
        <v>1</v>
      </c>
      <c r="G64" s="79"/>
      <c r="H64" s="79">
        <v>13</v>
      </c>
      <c r="I64" s="79"/>
      <c r="J64" s="79"/>
      <c r="K64" s="334"/>
      <c r="L64" s="130"/>
      <c r="M64" s="258"/>
      <c r="N64" s="344"/>
      <c r="O64" s="75">
        <f t="shared" si="6"/>
        <v>44</v>
      </c>
      <c r="P64" s="244" t="s">
        <v>47</v>
      </c>
      <c r="Q64" s="245"/>
      <c r="R64" s="246"/>
      <c r="S64" s="249"/>
      <c r="T64" s="79">
        <v>13</v>
      </c>
      <c r="U64" s="79"/>
      <c r="V64" s="77">
        <v>18</v>
      </c>
      <c r="W64" s="79">
        <v>13</v>
      </c>
      <c r="X64" s="79"/>
      <c r="Y64" s="130"/>
      <c r="Z64" s="130"/>
    </row>
    <row r="65" spans="1:26" s="3" customFormat="1" ht="13.5" customHeight="1" x14ac:dyDescent="0.25">
      <c r="A65" s="130"/>
      <c r="B65" s="208">
        <v>12</v>
      </c>
      <c r="C65" s="8" t="s">
        <v>25</v>
      </c>
      <c r="D65" s="75">
        <f t="shared" si="7"/>
        <v>12</v>
      </c>
      <c r="E65" s="91" t="s">
        <v>116</v>
      </c>
      <c r="F65" s="238">
        <f t="shared" si="5"/>
        <v>1</v>
      </c>
      <c r="G65" s="79"/>
      <c r="H65" s="79"/>
      <c r="I65" s="79">
        <v>12</v>
      </c>
      <c r="J65" s="79"/>
      <c r="K65" s="334"/>
      <c r="L65" s="130"/>
      <c r="M65" s="286"/>
      <c r="N65" s="338"/>
      <c r="O65" s="75">
        <f t="shared" si="6"/>
        <v>44</v>
      </c>
      <c r="P65" s="244" t="s">
        <v>59</v>
      </c>
      <c r="Q65" s="245"/>
      <c r="R65" s="246"/>
      <c r="S65" s="250"/>
      <c r="T65" s="79">
        <v>13</v>
      </c>
      <c r="U65" s="79"/>
      <c r="V65" s="77">
        <v>18</v>
      </c>
      <c r="W65" s="79">
        <v>13</v>
      </c>
      <c r="X65" s="79"/>
      <c r="Y65" s="130"/>
      <c r="Z65" s="130"/>
    </row>
    <row r="66" spans="1:26" s="3" customFormat="1" ht="13.5" customHeight="1" x14ac:dyDescent="0.25">
      <c r="A66" s="130"/>
      <c r="B66" s="208"/>
      <c r="C66" s="208"/>
      <c r="D66" s="75">
        <f t="shared" si="7"/>
        <v>0</v>
      </c>
      <c r="E66" s="91"/>
      <c r="F66" s="126"/>
      <c r="G66" s="79"/>
      <c r="H66" s="79"/>
      <c r="I66" s="79"/>
      <c r="J66" s="79"/>
      <c r="K66" s="334"/>
      <c r="L66" s="130"/>
      <c r="M66" s="272">
        <v>7</v>
      </c>
      <c r="N66" s="337" t="s">
        <v>25</v>
      </c>
      <c r="O66" s="75">
        <f>SUM(T66:X66)-T66</f>
        <v>43</v>
      </c>
      <c r="P66" s="244" t="s">
        <v>60</v>
      </c>
      <c r="Q66" s="245"/>
      <c r="R66" s="246"/>
      <c r="S66" s="251">
        <v>1</v>
      </c>
      <c r="T66" s="189">
        <v>11</v>
      </c>
      <c r="U66" s="77">
        <v>18</v>
      </c>
      <c r="V66" s="79">
        <v>11</v>
      </c>
      <c r="W66" s="79">
        <v>14</v>
      </c>
      <c r="X66" s="79"/>
      <c r="Y66" s="130"/>
      <c r="Z66" s="130"/>
    </row>
    <row r="67" spans="1:26" s="3" customFormat="1" ht="13.5" customHeight="1" x14ac:dyDescent="0.25">
      <c r="A67" s="130"/>
      <c r="B67" s="208"/>
      <c r="C67" s="208"/>
      <c r="D67" s="75"/>
      <c r="E67" s="345" t="s">
        <v>112</v>
      </c>
      <c r="F67" s="346"/>
      <c r="G67" s="165" t="s">
        <v>31</v>
      </c>
      <c r="H67" s="165" t="s">
        <v>56</v>
      </c>
      <c r="I67" s="165" t="s">
        <v>54</v>
      </c>
      <c r="J67" s="165" t="s">
        <v>132</v>
      </c>
      <c r="K67" s="335"/>
      <c r="L67" s="130"/>
      <c r="M67" s="272"/>
      <c r="N67" s="344"/>
      <c r="O67" s="75">
        <f>SUM(T66:X66)-T66</f>
        <v>43</v>
      </c>
      <c r="P67" s="244" t="s">
        <v>61</v>
      </c>
      <c r="Q67" s="245"/>
      <c r="R67" s="246"/>
      <c r="S67" s="252"/>
      <c r="T67" s="189">
        <v>11</v>
      </c>
      <c r="U67" s="77">
        <v>18</v>
      </c>
      <c r="V67" s="79">
        <v>11</v>
      </c>
      <c r="W67" s="79">
        <v>14</v>
      </c>
      <c r="X67" s="79"/>
      <c r="Y67" s="130"/>
      <c r="Z67" s="130"/>
    </row>
    <row r="68" spans="1:26" s="3" customFormat="1" ht="13.5" customHeight="1" x14ac:dyDescent="0.25">
      <c r="A68" s="130"/>
      <c r="B68" s="8" t="s">
        <v>25</v>
      </c>
      <c r="C68" s="211" t="s">
        <v>26</v>
      </c>
      <c r="D68" s="211" t="s">
        <v>44</v>
      </c>
      <c r="E68" s="211" t="s">
        <v>86</v>
      </c>
      <c r="F68" s="211" t="s">
        <v>89</v>
      </c>
      <c r="G68" s="212" t="s">
        <v>90</v>
      </c>
      <c r="H68" s="212" t="s">
        <v>91</v>
      </c>
      <c r="I68" s="212" t="s">
        <v>45</v>
      </c>
      <c r="J68" s="212" t="s">
        <v>27</v>
      </c>
      <c r="K68" s="208" t="s">
        <v>24</v>
      </c>
      <c r="L68" s="130"/>
      <c r="M68" s="272"/>
      <c r="N68" s="338"/>
      <c r="O68" s="75">
        <f>SUM(T68:X68)-T68</f>
        <v>43</v>
      </c>
      <c r="P68" s="244" t="s">
        <v>72</v>
      </c>
      <c r="Q68" s="245"/>
      <c r="R68" s="246"/>
      <c r="S68" s="253"/>
      <c r="T68" s="189">
        <v>11</v>
      </c>
      <c r="U68" s="77">
        <v>18</v>
      </c>
      <c r="V68" s="79">
        <v>11</v>
      </c>
      <c r="W68" s="79">
        <v>14</v>
      </c>
      <c r="X68" s="79"/>
      <c r="Y68" s="130"/>
      <c r="Z68" s="130"/>
    </row>
    <row r="69" spans="1:26" s="3" customFormat="1" ht="13.5" customHeight="1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336">
        <v>8</v>
      </c>
      <c r="N69" s="348" t="s">
        <v>44</v>
      </c>
      <c r="O69" s="75">
        <f t="shared" ref="O69:O86" si="8">SUM(T69:X69)</f>
        <v>37</v>
      </c>
      <c r="P69" s="244" t="s">
        <v>6</v>
      </c>
      <c r="Q69" s="245"/>
      <c r="R69" s="246"/>
      <c r="S69" s="247">
        <v>6</v>
      </c>
      <c r="T69" s="79">
        <v>12</v>
      </c>
      <c r="U69" s="79"/>
      <c r="V69" s="79">
        <v>13</v>
      </c>
      <c r="W69" s="79">
        <v>12</v>
      </c>
      <c r="X69" s="79"/>
      <c r="Y69" s="130"/>
      <c r="Z69" s="130"/>
    </row>
    <row r="70" spans="1:26" s="3" customFormat="1" ht="13.5" customHeight="1" x14ac:dyDescent="0.2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286"/>
      <c r="N70" s="348"/>
      <c r="O70" s="75">
        <f t="shared" si="8"/>
        <v>37</v>
      </c>
      <c r="P70" s="244" t="s">
        <v>7</v>
      </c>
      <c r="Q70" s="245"/>
      <c r="R70" s="246"/>
      <c r="S70" s="247"/>
      <c r="T70" s="79">
        <v>12</v>
      </c>
      <c r="U70" s="79"/>
      <c r="V70" s="79">
        <v>13</v>
      </c>
      <c r="W70" s="79">
        <v>12</v>
      </c>
      <c r="X70" s="79"/>
      <c r="Y70" s="130"/>
      <c r="Z70" s="130"/>
    </row>
    <row r="71" spans="1:26" s="3" customFormat="1" ht="13.5" customHeight="1" x14ac:dyDescent="0.25">
      <c r="A71" s="130"/>
      <c r="B71" s="130"/>
      <c r="C71" s="347" t="s">
        <v>92</v>
      </c>
      <c r="D71" s="347"/>
      <c r="E71" s="347"/>
      <c r="F71" s="347"/>
      <c r="G71" s="347"/>
      <c r="H71" s="347"/>
      <c r="I71" s="347"/>
      <c r="J71" s="347"/>
      <c r="K71" s="130"/>
      <c r="L71" s="130"/>
      <c r="M71" s="218">
        <v>9</v>
      </c>
      <c r="N71" s="219" t="s">
        <v>27</v>
      </c>
      <c r="O71" s="75">
        <f t="shared" si="8"/>
        <v>29</v>
      </c>
      <c r="P71" s="244" t="s">
        <v>114</v>
      </c>
      <c r="Q71" s="245"/>
      <c r="R71" s="246"/>
      <c r="S71" s="232">
        <v>8</v>
      </c>
      <c r="T71" s="79"/>
      <c r="U71" s="79">
        <v>14</v>
      </c>
      <c r="V71" s="79">
        <v>15</v>
      </c>
      <c r="W71" s="79"/>
      <c r="X71" s="79"/>
      <c r="Y71" s="130"/>
      <c r="Z71" s="130"/>
    </row>
    <row r="72" spans="1:26" s="3" customFormat="1" ht="13.5" customHeight="1" x14ac:dyDescent="0.25">
      <c r="A72" s="130"/>
      <c r="B72" s="130"/>
      <c r="C72" s="347"/>
      <c r="D72" s="347"/>
      <c r="E72" s="347"/>
      <c r="F72" s="347"/>
      <c r="G72" s="347"/>
      <c r="H72" s="347"/>
      <c r="I72" s="347"/>
      <c r="J72" s="347"/>
      <c r="K72" s="130"/>
      <c r="L72" s="130"/>
      <c r="M72" s="223">
        <v>10</v>
      </c>
      <c r="N72" s="222" t="s">
        <v>44</v>
      </c>
      <c r="O72" s="75">
        <f t="shared" si="8"/>
        <v>26</v>
      </c>
      <c r="P72" s="244" t="s">
        <v>121</v>
      </c>
      <c r="Q72" s="245"/>
      <c r="R72" s="246"/>
      <c r="S72" s="233">
        <v>3</v>
      </c>
      <c r="T72" s="79"/>
      <c r="U72" s="79"/>
      <c r="V72" s="79">
        <v>15</v>
      </c>
      <c r="W72" s="79">
        <v>11</v>
      </c>
      <c r="X72" s="79"/>
      <c r="Y72" s="130"/>
      <c r="Z72" s="130"/>
    </row>
    <row r="73" spans="1:26" s="3" customFormat="1" ht="13.5" customHeight="1" x14ac:dyDescent="0.25">
      <c r="A73" s="130"/>
      <c r="B73" s="130"/>
      <c r="C73" s="347"/>
      <c r="D73" s="347"/>
      <c r="E73" s="347"/>
      <c r="F73" s="347"/>
      <c r="G73" s="347"/>
      <c r="H73" s="347"/>
      <c r="I73" s="347"/>
      <c r="J73" s="347"/>
      <c r="K73" s="130"/>
      <c r="L73" s="130"/>
      <c r="M73" s="336">
        <v>11</v>
      </c>
      <c r="N73" s="259" t="s">
        <v>45</v>
      </c>
      <c r="O73" s="75">
        <f t="shared" si="8"/>
        <v>26</v>
      </c>
      <c r="P73" s="244" t="s">
        <v>63</v>
      </c>
      <c r="Q73" s="245"/>
      <c r="R73" s="246"/>
      <c r="S73" s="251">
        <v>0</v>
      </c>
      <c r="T73" s="79">
        <v>14</v>
      </c>
      <c r="U73" s="79">
        <v>12</v>
      </c>
      <c r="V73" s="79"/>
      <c r="W73" s="79"/>
      <c r="X73" s="79"/>
      <c r="Y73" s="130"/>
      <c r="Z73" s="130"/>
    </row>
    <row r="74" spans="1:26" s="3" customFormat="1" ht="13.5" customHeight="1" x14ac:dyDescent="0.25">
      <c r="A74" s="130"/>
      <c r="B74" s="130"/>
      <c r="C74" s="347"/>
      <c r="D74" s="347"/>
      <c r="E74" s="347"/>
      <c r="F74" s="347"/>
      <c r="G74" s="347"/>
      <c r="H74" s="347"/>
      <c r="I74" s="347"/>
      <c r="J74" s="347"/>
      <c r="K74" s="130"/>
      <c r="L74" s="130"/>
      <c r="M74" s="286"/>
      <c r="N74" s="260"/>
      <c r="O74" s="75">
        <f t="shared" si="8"/>
        <v>26</v>
      </c>
      <c r="P74" s="244" t="s">
        <v>64</v>
      </c>
      <c r="Q74" s="245"/>
      <c r="R74" s="246"/>
      <c r="S74" s="253"/>
      <c r="T74" s="79">
        <v>14</v>
      </c>
      <c r="U74" s="79">
        <v>12</v>
      </c>
      <c r="V74" s="79"/>
      <c r="W74" s="79"/>
      <c r="X74" s="79"/>
      <c r="Y74" s="130"/>
      <c r="Z74" s="130"/>
    </row>
    <row r="75" spans="1:26" s="3" customFormat="1" ht="13.5" customHeight="1" x14ac:dyDescent="0.25">
      <c r="A75" s="130"/>
      <c r="B75" s="130"/>
      <c r="C75" s="347"/>
      <c r="D75" s="347"/>
      <c r="E75" s="347"/>
      <c r="F75" s="347"/>
      <c r="G75" s="347"/>
      <c r="H75" s="347"/>
      <c r="I75" s="347"/>
      <c r="J75" s="347"/>
      <c r="K75" s="130"/>
      <c r="L75" s="130"/>
      <c r="M75" s="217">
        <v>12</v>
      </c>
      <c r="N75" s="219" t="s">
        <v>27</v>
      </c>
      <c r="O75" s="75">
        <f t="shared" si="8"/>
        <v>25</v>
      </c>
      <c r="P75" s="244" t="s">
        <v>105</v>
      </c>
      <c r="Q75" s="245"/>
      <c r="R75" s="246"/>
      <c r="S75" s="231">
        <v>1</v>
      </c>
      <c r="T75" s="79"/>
      <c r="U75" s="79">
        <v>15</v>
      </c>
      <c r="V75" s="79"/>
      <c r="W75" s="79">
        <v>10</v>
      </c>
      <c r="X75" s="79"/>
      <c r="Y75" s="130"/>
      <c r="Z75" s="130"/>
    </row>
    <row r="76" spans="1:26" s="3" customFormat="1" ht="13.5" customHeight="1" x14ac:dyDescent="0.2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217">
        <v>13</v>
      </c>
      <c r="N76" s="8" t="s">
        <v>25</v>
      </c>
      <c r="O76" s="75">
        <f t="shared" si="8"/>
        <v>25</v>
      </c>
      <c r="P76" s="244" t="s">
        <v>65</v>
      </c>
      <c r="Q76" s="245"/>
      <c r="R76" s="246"/>
      <c r="S76" s="234">
        <v>0</v>
      </c>
      <c r="T76" s="79">
        <v>14</v>
      </c>
      <c r="U76" s="2"/>
      <c r="V76" s="79"/>
      <c r="W76" s="79">
        <v>11</v>
      </c>
      <c r="X76" s="79"/>
      <c r="Y76" s="130"/>
      <c r="Z76" s="130"/>
    </row>
    <row r="77" spans="1:26" s="3" customFormat="1" ht="13.5" customHeight="1" x14ac:dyDescent="0.2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217">
        <v>14</v>
      </c>
      <c r="N77" s="222" t="s">
        <v>26</v>
      </c>
      <c r="O77" s="75">
        <f t="shared" si="8"/>
        <v>24</v>
      </c>
      <c r="P77" s="244" t="s">
        <v>107</v>
      </c>
      <c r="Q77" s="245"/>
      <c r="R77" s="246"/>
      <c r="S77" s="234">
        <v>1</v>
      </c>
      <c r="T77" s="79"/>
      <c r="U77" s="230">
        <v>13</v>
      </c>
      <c r="V77" s="2"/>
      <c r="W77" s="79">
        <v>11</v>
      </c>
      <c r="X77" s="79"/>
      <c r="Y77" s="130"/>
      <c r="Z77" s="130"/>
    </row>
    <row r="78" spans="1:26" s="3" customFormat="1" ht="13.5" customHeight="1" x14ac:dyDescent="0.2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217">
        <v>16</v>
      </c>
      <c r="N78" s="219" t="s">
        <v>110</v>
      </c>
      <c r="O78" s="75">
        <f t="shared" si="8"/>
        <v>15</v>
      </c>
      <c r="P78" s="244" t="s">
        <v>104</v>
      </c>
      <c r="Q78" s="245"/>
      <c r="R78" s="246"/>
      <c r="S78" s="235">
        <v>9</v>
      </c>
      <c r="T78" s="79"/>
      <c r="U78" s="79">
        <v>15</v>
      </c>
      <c r="V78" s="79"/>
      <c r="W78" s="79"/>
      <c r="X78" s="79"/>
      <c r="Y78" s="130"/>
      <c r="Z78" s="130"/>
    </row>
    <row r="79" spans="1:26" s="3" customFormat="1" ht="13.5" customHeight="1" x14ac:dyDescent="0.2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336">
        <v>17</v>
      </c>
      <c r="N79" s="259" t="s">
        <v>91</v>
      </c>
      <c r="O79" s="75">
        <f t="shared" si="8"/>
        <v>14</v>
      </c>
      <c r="P79" s="244" t="s">
        <v>103</v>
      </c>
      <c r="Q79" s="245"/>
      <c r="R79" s="246"/>
      <c r="S79" s="254">
        <v>1</v>
      </c>
      <c r="T79" s="79"/>
      <c r="U79" s="79">
        <v>14</v>
      </c>
      <c r="V79" s="79"/>
      <c r="W79" s="79"/>
      <c r="X79" s="79"/>
      <c r="Y79" s="130"/>
      <c r="Z79" s="130"/>
    </row>
    <row r="80" spans="1:26" s="3" customFormat="1" ht="13.5" customHeight="1" x14ac:dyDescent="0.2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286"/>
      <c r="N80" s="260"/>
      <c r="O80" s="75">
        <f t="shared" si="8"/>
        <v>14</v>
      </c>
      <c r="P80" s="244" t="s">
        <v>102</v>
      </c>
      <c r="Q80" s="245"/>
      <c r="R80" s="246"/>
      <c r="S80" s="254"/>
      <c r="T80" s="79"/>
      <c r="U80" s="79">
        <v>14</v>
      </c>
      <c r="V80" s="79"/>
      <c r="W80" s="79"/>
      <c r="X80" s="79"/>
      <c r="Y80" s="130"/>
      <c r="Z80" s="130"/>
    </row>
    <row r="81" spans="1:32" s="3" customFormat="1" ht="13.5" customHeight="1" x14ac:dyDescent="0.2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217">
        <v>18</v>
      </c>
      <c r="N81" s="219" t="s">
        <v>91</v>
      </c>
      <c r="O81" s="75">
        <f t="shared" si="8"/>
        <v>13</v>
      </c>
      <c r="P81" s="244" t="s">
        <v>106</v>
      </c>
      <c r="Q81" s="245"/>
      <c r="R81" s="246"/>
      <c r="S81" s="236">
        <v>1</v>
      </c>
      <c r="T81" s="79"/>
      <c r="U81" s="79">
        <v>13</v>
      </c>
      <c r="V81" s="230"/>
      <c r="W81" s="79"/>
      <c r="X81" s="79"/>
      <c r="Y81" s="130"/>
      <c r="Z81" s="130"/>
    </row>
    <row r="82" spans="1:32" s="3" customFormat="1" ht="13.5" customHeight="1" x14ac:dyDescent="0.2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258">
        <v>19</v>
      </c>
      <c r="N82" s="259" t="s">
        <v>91</v>
      </c>
      <c r="O82" s="75">
        <f t="shared" si="8"/>
        <v>12</v>
      </c>
      <c r="P82" s="244" t="s">
        <v>117</v>
      </c>
      <c r="Q82" s="245"/>
      <c r="R82" s="246"/>
      <c r="S82" s="251">
        <v>1</v>
      </c>
      <c r="T82" s="79"/>
      <c r="U82" s="79"/>
      <c r="V82" s="79">
        <v>12</v>
      </c>
      <c r="W82" s="79"/>
      <c r="X82" s="79"/>
      <c r="Y82" s="130"/>
      <c r="Z82" s="130"/>
    </row>
    <row r="83" spans="1:32" s="3" customFormat="1" ht="13.5" customHeight="1" x14ac:dyDescent="0.2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258"/>
      <c r="N83" s="260"/>
      <c r="O83" s="75">
        <f t="shared" si="8"/>
        <v>12</v>
      </c>
      <c r="P83" s="244" t="s">
        <v>135</v>
      </c>
      <c r="Q83" s="245"/>
      <c r="R83" s="246"/>
      <c r="S83" s="253"/>
      <c r="T83" s="79"/>
      <c r="U83" s="79"/>
      <c r="V83" s="79">
        <v>12</v>
      </c>
      <c r="W83" s="79"/>
      <c r="X83" s="79"/>
      <c r="Y83" s="130"/>
      <c r="Z83" s="130"/>
    </row>
    <row r="84" spans="1:32" s="3" customFormat="1" ht="13.5" customHeight="1" x14ac:dyDescent="0.2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217">
        <v>20</v>
      </c>
      <c r="N84" s="217" t="s">
        <v>24</v>
      </c>
      <c r="O84" s="75">
        <f t="shared" si="8"/>
        <v>12</v>
      </c>
      <c r="P84" s="244" t="s">
        <v>126</v>
      </c>
      <c r="Q84" s="245"/>
      <c r="R84" s="246"/>
      <c r="S84" s="236">
        <v>0</v>
      </c>
      <c r="T84" s="79"/>
      <c r="U84" s="79"/>
      <c r="V84" s="79"/>
      <c r="W84" s="79">
        <v>12</v>
      </c>
      <c r="X84" s="79"/>
      <c r="Y84" s="130"/>
      <c r="Z84" s="130"/>
    </row>
    <row r="85" spans="1:32" s="3" customFormat="1" ht="13.5" customHeight="1" x14ac:dyDescent="0.2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218">
        <v>21</v>
      </c>
      <c r="N85" s="217" t="s">
        <v>24</v>
      </c>
      <c r="O85" s="75">
        <f t="shared" si="8"/>
        <v>10</v>
      </c>
      <c r="P85" s="244" t="s">
        <v>136</v>
      </c>
      <c r="Q85" s="245"/>
      <c r="R85" s="246"/>
      <c r="S85" s="236">
        <v>1</v>
      </c>
      <c r="T85" s="79"/>
      <c r="U85" s="79"/>
      <c r="V85" s="79"/>
      <c r="W85" s="79">
        <v>10</v>
      </c>
      <c r="X85" s="79"/>
      <c r="Y85" s="130"/>
      <c r="Z85" s="130"/>
    </row>
    <row r="86" spans="1:32" s="3" customFormat="1" ht="13.5" customHeight="1" x14ac:dyDescent="0.2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218"/>
      <c r="N86" s="218"/>
      <c r="O86" s="75">
        <f t="shared" si="8"/>
        <v>0</v>
      </c>
      <c r="P86" s="244"/>
      <c r="Q86" s="245"/>
      <c r="R86" s="246"/>
      <c r="S86" s="235"/>
      <c r="T86" s="79"/>
      <c r="U86" s="79"/>
      <c r="V86" s="79"/>
      <c r="W86" s="79"/>
      <c r="X86" s="79"/>
      <c r="Y86" s="130"/>
      <c r="Z86" s="130"/>
    </row>
    <row r="87" spans="1:32" s="3" customFormat="1" ht="13.5" customHeight="1" x14ac:dyDescent="0.2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32" s="3" customFormat="1" ht="13.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s="3" customFormat="1" ht="13.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s="3" customFormat="1" ht="13.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s="3" customFormat="1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s="3" customFormat="1" ht="15" customHeight="1" x14ac:dyDescent="0.2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s="3" customFormat="1" ht="15" customHeight="1" x14ac:dyDescent="0.2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s="3" customFormat="1" ht="15" customHeight="1" x14ac:dyDescent="0.2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s="3" customFormat="1" ht="15" customHeight="1" x14ac:dyDescent="0.2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s="3" customFormat="1" ht="15" customHeight="1" x14ac:dyDescent="0.2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2:32" s="3" customFormat="1" ht="15" customHeight="1" x14ac:dyDescent="0.25">
      <c r="N97" s="1"/>
      <c r="O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2:32" s="3" customFormat="1" ht="15" customHeight="1" x14ac:dyDescent="0.25">
      <c r="L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</sheetData>
  <sortState ref="O84:X85">
    <sortCondition descending="1" ref="O84:O85"/>
  </sortState>
  <mergeCells count="174">
    <mergeCell ref="O12:Q12"/>
    <mergeCell ref="F24:H24"/>
    <mergeCell ref="R12:T12"/>
    <mergeCell ref="I7:K7"/>
    <mergeCell ref="L7:N7"/>
    <mergeCell ref="I9:J9"/>
    <mergeCell ref="K9:L9"/>
    <mergeCell ref="M9:N9"/>
    <mergeCell ref="F12:H12"/>
    <mergeCell ref="I12:J12"/>
    <mergeCell ref="K12:L12"/>
    <mergeCell ref="M12:N12"/>
    <mergeCell ref="E67:F67"/>
    <mergeCell ref="M63:M65"/>
    <mergeCell ref="N63:N65"/>
    <mergeCell ref="P69:R69"/>
    <mergeCell ref="P70:R70"/>
    <mergeCell ref="C71:J75"/>
    <mergeCell ref="P71:R71"/>
    <mergeCell ref="M73:M74"/>
    <mergeCell ref="N73:N74"/>
    <mergeCell ref="P72:R72"/>
    <mergeCell ref="M69:M70"/>
    <mergeCell ref="N69:N70"/>
    <mergeCell ref="P73:R73"/>
    <mergeCell ref="P74:R74"/>
    <mergeCell ref="P75:R75"/>
    <mergeCell ref="K54:K67"/>
    <mergeCell ref="M54:M55"/>
    <mergeCell ref="N54:N55"/>
    <mergeCell ref="P54:R54"/>
    <mergeCell ref="S54:S55"/>
    <mergeCell ref="P55:R55"/>
    <mergeCell ref="P56:R56"/>
    <mergeCell ref="N56:N57"/>
    <mergeCell ref="M56:M57"/>
    <mergeCell ref="N59:N61"/>
    <mergeCell ref="M59:M61"/>
    <mergeCell ref="P57:R57"/>
    <mergeCell ref="P58:R58"/>
    <mergeCell ref="P59:R59"/>
    <mergeCell ref="P60:R60"/>
    <mergeCell ref="P61:R61"/>
    <mergeCell ref="M66:M68"/>
    <mergeCell ref="N66:N68"/>
    <mergeCell ref="D39:D49"/>
    <mergeCell ref="E39:E40"/>
    <mergeCell ref="F39:J39"/>
    <mergeCell ref="K39:O39"/>
    <mergeCell ref="P39:T39"/>
    <mergeCell ref="U39:Y39"/>
    <mergeCell ref="B51:K51"/>
    <mergeCell ref="M51:X51"/>
    <mergeCell ref="B52:C53"/>
    <mergeCell ref="D52:D53"/>
    <mergeCell ref="E52:E53"/>
    <mergeCell ref="F52:F53"/>
    <mergeCell ref="M52:N53"/>
    <mergeCell ref="O52:O53"/>
    <mergeCell ref="P52:R53"/>
    <mergeCell ref="S52:S53"/>
    <mergeCell ref="P21:R21"/>
    <mergeCell ref="F22:H22"/>
    <mergeCell ref="F23:H23"/>
    <mergeCell ref="F25:H25"/>
    <mergeCell ref="B27:B28"/>
    <mergeCell ref="C27:C28"/>
    <mergeCell ref="D27:D28"/>
    <mergeCell ref="E27:E28"/>
    <mergeCell ref="F27:G27"/>
    <mergeCell ref="H27:I27"/>
    <mergeCell ref="J27:K27"/>
    <mergeCell ref="L27:M27"/>
    <mergeCell ref="N27:O27"/>
    <mergeCell ref="P27:P28"/>
    <mergeCell ref="F13:H13"/>
    <mergeCell ref="I13:K13"/>
    <mergeCell ref="L13:N13"/>
    <mergeCell ref="O13:Q13"/>
    <mergeCell ref="R13:T13"/>
    <mergeCell ref="B15:B25"/>
    <mergeCell ref="C15:C16"/>
    <mergeCell ref="D15:D16"/>
    <mergeCell ref="E15:E16"/>
    <mergeCell ref="F15:H16"/>
    <mergeCell ref="F18:H18"/>
    <mergeCell ref="F19:H19"/>
    <mergeCell ref="M19:O19"/>
    <mergeCell ref="P19:R19"/>
    <mergeCell ref="F20:H20"/>
    <mergeCell ref="P20:R20"/>
    <mergeCell ref="I15:J15"/>
    <mergeCell ref="K15:K16"/>
    <mergeCell ref="M16:O16"/>
    <mergeCell ref="P16:R16"/>
    <mergeCell ref="F17:H17"/>
    <mergeCell ref="M17:O17"/>
    <mergeCell ref="P17:R17"/>
    <mergeCell ref="F21:H21"/>
    <mergeCell ref="R10:T10"/>
    <mergeCell ref="F11:H11"/>
    <mergeCell ref="I11:J11"/>
    <mergeCell ref="K11:L11"/>
    <mergeCell ref="M11:N11"/>
    <mergeCell ref="O11:Q11"/>
    <mergeCell ref="R11:T11"/>
    <mergeCell ref="F9:H9"/>
    <mergeCell ref="O9:Q9"/>
    <mergeCell ref="R9:T9"/>
    <mergeCell ref="F10:H10"/>
    <mergeCell ref="I10:J10"/>
    <mergeCell ref="K10:L10"/>
    <mergeCell ref="M10:N10"/>
    <mergeCell ref="O10:Q10"/>
    <mergeCell ref="B6:C7"/>
    <mergeCell ref="F6:H6"/>
    <mergeCell ref="I6:K6"/>
    <mergeCell ref="L6:N6"/>
    <mergeCell ref="O6:Q6"/>
    <mergeCell ref="R6:T6"/>
    <mergeCell ref="F8:H8"/>
    <mergeCell ref="I8:J8"/>
    <mergeCell ref="K8:L8"/>
    <mergeCell ref="M8:N8"/>
    <mergeCell ref="O8:Q8"/>
    <mergeCell ref="R8:T8"/>
    <mergeCell ref="F7:H7"/>
    <mergeCell ref="O7:Q7"/>
    <mergeCell ref="R7:T7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I5:K5"/>
    <mergeCell ref="L5:N5"/>
    <mergeCell ref="O5:Q5"/>
    <mergeCell ref="R5:T5"/>
    <mergeCell ref="M82:M83"/>
    <mergeCell ref="N82:N83"/>
    <mergeCell ref="P62:R62"/>
    <mergeCell ref="P63:R63"/>
    <mergeCell ref="P64:R64"/>
    <mergeCell ref="P65:R65"/>
    <mergeCell ref="P66:R66"/>
    <mergeCell ref="P67:R67"/>
    <mergeCell ref="P68:R68"/>
    <mergeCell ref="P76:R76"/>
    <mergeCell ref="P77:R77"/>
    <mergeCell ref="M79:M80"/>
    <mergeCell ref="N79:N80"/>
    <mergeCell ref="P78:R78"/>
    <mergeCell ref="P79:R79"/>
    <mergeCell ref="P80:R80"/>
    <mergeCell ref="P81:R81"/>
    <mergeCell ref="P82:R82"/>
    <mergeCell ref="P83:R83"/>
    <mergeCell ref="P86:R86"/>
    <mergeCell ref="S56:S57"/>
    <mergeCell ref="S59:S61"/>
    <mergeCell ref="S63:S65"/>
    <mergeCell ref="S66:S68"/>
    <mergeCell ref="S69:S70"/>
    <mergeCell ref="S73:S74"/>
    <mergeCell ref="S79:S80"/>
    <mergeCell ref="Q27:Q37"/>
    <mergeCell ref="P85:R85"/>
    <mergeCell ref="P84:R84"/>
    <mergeCell ref="S82:S83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D59" formula="1"/>
    <ignoredError sqref="O56:O66 O68:O85" formulaRange="1"/>
    <ignoredError sqref="O67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3"/>
  <sheetViews>
    <sheetView zoomScale="96" zoomScaleNormal="96" workbookViewId="0">
      <selection activeCell="M33" sqref="M33"/>
    </sheetView>
  </sheetViews>
  <sheetFormatPr baseColWidth="10" defaultColWidth="11.44140625" defaultRowHeight="13.2" x14ac:dyDescent="0.25"/>
  <cols>
    <col min="1" max="1" width="2.10937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7.88671875" style="1" bestFit="1" customWidth="1"/>
    <col min="6" max="25" width="7.6640625" style="1" customWidth="1"/>
    <col min="26" max="26" width="2.6640625" style="1" customWidth="1"/>
    <col min="27" max="27" width="6.88671875" style="1" bestFit="1" customWidth="1"/>
    <col min="28" max="30" width="6" style="1" bestFit="1" customWidth="1"/>
    <col min="31" max="16384" width="11.44140625" style="1"/>
  </cols>
  <sheetData>
    <row r="1" spans="1:2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s="3" customFormat="1" ht="48.75" customHeight="1" x14ac:dyDescent="0.25">
      <c r="A2" s="130"/>
      <c r="B2" s="261" t="s">
        <v>93</v>
      </c>
      <c r="C2" s="261"/>
      <c r="D2" s="262" t="s">
        <v>124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 t="s">
        <v>42</v>
      </c>
      <c r="Y2" s="261"/>
      <c r="Z2" s="130"/>
    </row>
    <row r="3" spans="1:26" ht="13.5" customHeight="1" thickBot="1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3.5" customHeight="1" x14ac:dyDescent="0.25">
      <c r="A4" s="130"/>
      <c r="B4" s="263" t="s">
        <v>120</v>
      </c>
      <c r="C4" s="263"/>
      <c r="D4" s="130"/>
      <c r="E4" s="198" t="s">
        <v>1</v>
      </c>
      <c r="F4" s="264" t="s">
        <v>2</v>
      </c>
      <c r="G4" s="264"/>
      <c r="H4" s="264"/>
      <c r="I4" s="265" t="s">
        <v>3</v>
      </c>
      <c r="J4" s="265"/>
      <c r="K4" s="265"/>
      <c r="L4" s="265"/>
      <c r="M4" s="265"/>
      <c r="N4" s="265"/>
      <c r="O4" s="265" t="s">
        <v>11</v>
      </c>
      <c r="P4" s="265"/>
      <c r="Q4" s="265"/>
      <c r="R4" s="265" t="s">
        <v>0</v>
      </c>
      <c r="S4" s="265"/>
      <c r="T4" s="265"/>
      <c r="U4" s="266" t="s">
        <v>38</v>
      </c>
      <c r="V4" s="267"/>
      <c r="W4" s="130"/>
      <c r="X4" s="130"/>
      <c r="Y4" s="130"/>
      <c r="Z4" s="130"/>
    </row>
    <row r="5" spans="1:26" ht="13.5" customHeight="1" x14ac:dyDescent="0.25">
      <c r="A5" s="130"/>
      <c r="B5" s="263"/>
      <c r="C5" s="263"/>
      <c r="D5" s="130"/>
      <c r="E5" s="44" t="s">
        <v>57</v>
      </c>
      <c r="F5" s="268" t="s">
        <v>67</v>
      </c>
      <c r="G5" s="268"/>
      <c r="H5" s="268"/>
      <c r="I5" s="269" t="s">
        <v>67</v>
      </c>
      <c r="J5" s="270"/>
      <c r="K5" s="271"/>
      <c r="L5" s="269" t="s">
        <v>66</v>
      </c>
      <c r="M5" s="270"/>
      <c r="N5" s="271"/>
      <c r="O5" s="272" t="s">
        <v>83</v>
      </c>
      <c r="P5" s="272"/>
      <c r="Q5" s="272"/>
      <c r="R5" s="272" t="s">
        <v>77</v>
      </c>
      <c r="S5" s="272"/>
      <c r="T5" s="272"/>
      <c r="U5" s="40">
        <v>32</v>
      </c>
      <c r="V5" s="103">
        <v>38</v>
      </c>
      <c r="W5" s="130"/>
      <c r="X5" s="130"/>
      <c r="Y5" s="130"/>
      <c r="Z5" s="130"/>
    </row>
    <row r="6" spans="1:26" ht="13.5" customHeight="1" x14ac:dyDescent="0.25">
      <c r="A6" s="130"/>
      <c r="B6" s="273">
        <v>42006</v>
      </c>
      <c r="C6" s="273"/>
      <c r="D6" s="130"/>
      <c r="E6" s="44" t="s">
        <v>48</v>
      </c>
      <c r="F6" s="268" t="s">
        <v>4</v>
      </c>
      <c r="G6" s="268"/>
      <c r="H6" s="268"/>
      <c r="I6" s="269" t="s">
        <v>4</v>
      </c>
      <c r="J6" s="270"/>
      <c r="K6" s="271"/>
      <c r="L6" s="269" t="s">
        <v>5</v>
      </c>
      <c r="M6" s="270"/>
      <c r="N6" s="271"/>
      <c r="O6" s="274" t="s">
        <v>75</v>
      </c>
      <c r="P6" s="275"/>
      <c r="Q6" s="276"/>
      <c r="R6" s="274" t="s">
        <v>77</v>
      </c>
      <c r="S6" s="275"/>
      <c r="T6" s="276"/>
      <c r="U6" s="40">
        <v>6</v>
      </c>
      <c r="V6" s="103">
        <v>12</v>
      </c>
      <c r="W6" s="130"/>
      <c r="X6" s="130"/>
      <c r="Y6" s="130"/>
      <c r="Z6" s="130"/>
    </row>
    <row r="7" spans="1:26" ht="13.5" customHeight="1" x14ac:dyDescent="0.25">
      <c r="A7" s="130"/>
      <c r="B7" s="273"/>
      <c r="C7" s="273"/>
      <c r="D7" s="130"/>
      <c r="E7" s="44" t="s">
        <v>58</v>
      </c>
      <c r="F7" s="268" t="s">
        <v>49</v>
      </c>
      <c r="G7" s="268"/>
      <c r="H7" s="268"/>
      <c r="I7" s="269" t="s">
        <v>49</v>
      </c>
      <c r="J7" s="271"/>
      <c r="K7" s="269" t="s">
        <v>121</v>
      </c>
      <c r="L7" s="271"/>
      <c r="M7" s="269" t="s">
        <v>114</v>
      </c>
      <c r="N7" s="271"/>
      <c r="O7" s="272" t="s">
        <v>83</v>
      </c>
      <c r="P7" s="272"/>
      <c r="Q7" s="272"/>
      <c r="R7" s="272" t="s">
        <v>77</v>
      </c>
      <c r="S7" s="272"/>
      <c r="T7" s="272"/>
      <c r="U7" s="102">
        <v>1</v>
      </c>
      <c r="V7" s="46">
        <v>30</v>
      </c>
      <c r="W7" s="130"/>
      <c r="X7" s="130"/>
      <c r="Y7" s="130"/>
      <c r="Z7" s="130"/>
    </row>
    <row r="8" spans="1:26" ht="13.5" customHeight="1" x14ac:dyDescent="0.25">
      <c r="A8" s="130"/>
      <c r="B8" s="130"/>
      <c r="C8" s="130"/>
      <c r="D8" s="130"/>
      <c r="E8" s="44" t="s">
        <v>55</v>
      </c>
      <c r="F8" s="268" t="s">
        <v>72</v>
      </c>
      <c r="G8" s="268"/>
      <c r="H8" s="268"/>
      <c r="I8" s="269" t="s">
        <v>72</v>
      </c>
      <c r="J8" s="271"/>
      <c r="K8" s="269" t="s">
        <v>61</v>
      </c>
      <c r="L8" s="271"/>
      <c r="M8" s="269" t="s">
        <v>60</v>
      </c>
      <c r="N8" s="271"/>
      <c r="O8" s="272" t="s">
        <v>78</v>
      </c>
      <c r="P8" s="272"/>
      <c r="Q8" s="272"/>
      <c r="R8" s="272" t="s">
        <v>77</v>
      </c>
      <c r="S8" s="272"/>
      <c r="T8" s="272"/>
      <c r="U8" s="40">
        <v>7</v>
      </c>
      <c r="V8" s="103">
        <v>22</v>
      </c>
      <c r="W8" s="130"/>
      <c r="X8" s="130"/>
      <c r="Y8" s="130"/>
      <c r="Z8" s="130"/>
    </row>
    <row r="9" spans="1:26" ht="13.5" customHeight="1" x14ac:dyDescent="0.25">
      <c r="A9" s="130"/>
      <c r="B9" s="130"/>
      <c r="C9" s="130"/>
      <c r="D9" s="130"/>
      <c r="E9" s="44" t="s">
        <v>116</v>
      </c>
      <c r="F9" s="268" t="s">
        <v>117</v>
      </c>
      <c r="G9" s="268"/>
      <c r="H9" s="268"/>
      <c r="I9" s="270" t="s">
        <v>117</v>
      </c>
      <c r="J9" s="270"/>
      <c r="K9" s="271"/>
      <c r="L9" s="270" t="s">
        <v>118</v>
      </c>
      <c r="M9" s="270"/>
      <c r="N9" s="271"/>
      <c r="O9" s="274" t="s">
        <v>76</v>
      </c>
      <c r="P9" s="275"/>
      <c r="Q9" s="276"/>
      <c r="R9" s="274" t="s">
        <v>122</v>
      </c>
      <c r="S9" s="275"/>
      <c r="T9" s="276"/>
      <c r="U9" s="40">
        <v>8</v>
      </c>
      <c r="V9" s="103">
        <v>18</v>
      </c>
      <c r="W9" s="130"/>
      <c r="X9" s="130"/>
      <c r="Y9" s="130"/>
      <c r="Z9" s="130"/>
    </row>
    <row r="10" spans="1:26" ht="13.5" customHeight="1" x14ac:dyDescent="0.25">
      <c r="A10" s="130"/>
      <c r="B10" s="130"/>
      <c r="C10" s="130"/>
      <c r="D10" s="130"/>
      <c r="E10" s="44" t="s">
        <v>30</v>
      </c>
      <c r="F10" s="277" t="s">
        <v>69</v>
      </c>
      <c r="G10" s="278"/>
      <c r="H10" s="279"/>
      <c r="I10" s="269" t="s">
        <v>69</v>
      </c>
      <c r="J10" s="271"/>
      <c r="K10" s="269" t="s">
        <v>73</v>
      </c>
      <c r="L10" s="271"/>
      <c r="M10" s="269" t="s">
        <v>29</v>
      </c>
      <c r="N10" s="271"/>
      <c r="O10" s="274" t="s">
        <v>131</v>
      </c>
      <c r="P10" s="275"/>
      <c r="Q10" s="276"/>
      <c r="R10" s="274" t="s">
        <v>81</v>
      </c>
      <c r="S10" s="275"/>
      <c r="T10" s="276"/>
      <c r="U10" s="102">
        <v>4</v>
      </c>
      <c r="V10" s="46">
        <v>31</v>
      </c>
      <c r="W10" s="130"/>
      <c r="X10" s="130"/>
      <c r="Y10" s="130"/>
      <c r="Z10" s="130"/>
    </row>
    <row r="11" spans="1:26" ht="13.5" customHeight="1" x14ac:dyDescent="0.25">
      <c r="A11" s="130"/>
      <c r="B11" s="130"/>
      <c r="C11" s="130"/>
      <c r="D11" s="130"/>
      <c r="E11" s="47" t="s">
        <v>54</v>
      </c>
      <c r="F11" s="277" t="s">
        <v>70</v>
      </c>
      <c r="G11" s="278"/>
      <c r="H11" s="279"/>
      <c r="I11" s="269" t="s">
        <v>70</v>
      </c>
      <c r="J11" s="271"/>
      <c r="K11" s="269" t="s">
        <v>47</v>
      </c>
      <c r="L11" s="271"/>
      <c r="M11" s="269" t="s">
        <v>59</v>
      </c>
      <c r="N11" s="271"/>
      <c r="O11" s="274" t="s">
        <v>76</v>
      </c>
      <c r="P11" s="275"/>
      <c r="Q11" s="276"/>
      <c r="R11" s="274" t="s">
        <v>77</v>
      </c>
      <c r="S11" s="275"/>
      <c r="T11" s="276"/>
      <c r="U11" s="102">
        <v>33</v>
      </c>
      <c r="V11" s="46">
        <v>35</v>
      </c>
      <c r="W11" s="130"/>
      <c r="X11" s="130"/>
      <c r="Y11" s="130"/>
      <c r="Z11" s="130"/>
    </row>
    <row r="12" spans="1:26" ht="13.5" customHeight="1" thickBot="1" x14ac:dyDescent="0.3">
      <c r="A12" s="130"/>
      <c r="B12" s="130"/>
      <c r="C12" s="130"/>
      <c r="D12" s="130"/>
      <c r="E12" s="199" t="s">
        <v>31</v>
      </c>
      <c r="F12" s="363" t="s">
        <v>7</v>
      </c>
      <c r="G12" s="364"/>
      <c r="H12" s="365"/>
      <c r="I12" s="370" t="s">
        <v>6</v>
      </c>
      <c r="J12" s="371"/>
      <c r="K12" s="372"/>
      <c r="L12" s="370" t="s">
        <v>7</v>
      </c>
      <c r="M12" s="371"/>
      <c r="N12" s="372"/>
      <c r="O12" s="366" t="s">
        <v>74</v>
      </c>
      <c r="P12" s="367"/>
      <c r="Q12" s="368"/>
      <c r="R12" s="369" t="s">
        <v>115</v>
      </c>
      <c r="S12" s="369"/>
      <c r="T12" s="369"/>
      <c r="U12" s="200">
        <v>2</v>
      </c>
      <c r="V12" s="201">
        <v>5</v>
      </c>
      <c r="W12" s="130"/>
      <c r="X12" s="130"/>
      <c r="Y12" s="130"/>
      <c r="Z12" s="130"/>
    </row>
    <row r="13" spans="1:26" ht="13.5" customHeight="1" thickBot="1" x14ac:dyDescent="0.3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13.5" customHeight="1" x14ac:dyDescent="0.25">
      <c r="A14" s="130"/>
      <c r="B14" s="353" t="s">
        <v>13</v>
      </c>
      <c r="C14" s="355" t="s">
        <v>8</v>
      </c>
      <c r="D14" s="285" t="s">
        <v>16</v>
      </c>
      <c r="E14" s="287" t="s">
        <v>10</v>
      </c>
      <c r="F14" s="289" t="s">
        <v>3</v>
      </c>
      <c r="G14" s="289"/>
      <c r="H14" s="289"/>
      <c r="I14" s="293" t="s">
        <v>12</v>
      </c>
      <c r="J14" s="294"/>
      <c r="K14" s="295" t="s">
        <v>9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13.5" customHeight="1" x14ac:dyDescent="0.25">
      <c r="A15" s="130"/>
      <c r="B15" s="354"/>
      <c r="C15" s="272"/>
      <c r="D15" s="286"/>
      <c r="E15" s="288"/>
      <c r="F15" s="290"/>
      <c r="G15" s="290"/>
      <c r="H15" s="290"/>
      <c r="I15" s="14" t="s">
        <v>14</v>
      </c>
      <c r="J15" s="14" t="s">
        <v>15</v>
      </c>
      <c r="K15" s="296"/>
      <c r="L15" s="130"/>
      <c r="M15" s="268" t="s">
        <v>39</v>
      </c>
      <c r="N15" s="268"/>
      <c r="O15" s="268"/>
      <c r="P15" s="268" t="s">
        <v>40</v>
      </c>
      <c r="Q15" s="268"/>
      <c r="R15" s="268"/>
      <c r="S15" s="130"/>
      <c r="T15" s="16">
        <v>1</v>
      </c>
      <c r="U15" s="130"/>
      <c r="V15" s="130"/>
      <c r="W15" s="130"/>
      <c r="X15" s="130"/>
      <c r="Y15" s="130"/>
      <c r="Z15" s="130"/>
    </row>
    <row r="16" spans="1:26" ht="13.5" customHeight="1" x14ac:dyDescent="0.25">
      <c r="A16" s="130"/>
      <c r="B16" s="354"/>
      <c r="C16" s="178">
        <v>1</v>
      </c>
      <c r="D16" s="183">
        <v>7.694</v>
      </c>
      <c r="E16" s="17" t="s">
        <v>58</v>
      </c>
      <c r="F16" s="269" t="s">
        <v>49</v>
      </c>
      <c r="G16" s="270"/>
      <c r="H16" s="271"/>
      <c r="I16" s="196"/>
      <c r="J16" s="196"/>
      <c r="K16" s="202">
        <v>7</v>
      </c>
      <c r="L16" s="130"/>
      <c r="M16" s="272" t="s">
        <v>101</v>
      </c>
      <c r="N16" s="272"/>
      <c r="O16" s="272"/>
      <c r="P16" s="297" t="s">
        <v>100</v>
      </c>
      <c r="Q16" s="272"/>
      <c r="R16" s="272"/>
      <c r="S16" s="130"/>
      <c r="T16" s="15">
        <v>2</v>
      </c>
      <c r="U16" s="130"/>
      <c r="V16" s="130"/>
      <c r="W16" s="130"/>
      <c r="X16" s="130"/>
      <c r="Y16" s="130"/>
      <c r="Z16" s="130"/>
    </row>
    <row r="17" spans="1:26" ht="13.5" customHeight="1" x14ac:dyDescent="0.25">
      <c r="A17" s="130"/>
      <c r="B17" s="354"/>
      <c r="C17" s="179">
        <v>2</v>
      </c>
      <c r="D17" s="183">
        <v>7.702</v>
      </c>
      <c r="E17" s="17" t="s">
        <v>57</v>
      </c>
      <c r="F17" s="269" t="s">
        <v>66</v>
      </c>
      <c r="G17" s="270"/>
      <c r="H17" s="271"/>
      <c r="I17" s="184">
        <f>D17-$D$16</f>
        <v>8.0000000000000071E-3</v>
      </c>
      <c r="J17" s="196"/>
      <c r="K17" s="203">
        <v>8</v>
      </c>
      <c r="L17" s="130"/>
      <c r="M17" s="130"/>
      <c r="N17" s="130"/>
      <c r="O17" s="130"/>
      <c r="P17" s="130"/>
      <c r="Q17" s="130"/>
      <c r="R17" s="130"/>
      <c r="S17" s="130"/>
      <c r="T17" s="41">
        <v>3</v>
      </c>
      <c r="U17" s="130"/>
      <c r="V17" s="130"/>
      <c r="W17" s="130"/>
      <c r="X17" s="130"/>
      <c r="Y17" s="130"/>
      <c r="Z17" s="130"/>
    </row>
    <row r="18" spans="1:26" ht="13.5" customHeight="1" x14ac:dyDescent="0.25">
      <c r="A18" s="130"/>
      <c r="B18" s="354"/>
      <c r="C18" s="180">
        <v>3</v>
      </c>
      <c r="D18" s="183">
        <v>7.8090000000000002</v>
      </c>
      <c r="E18" s="17" t="s">
        <v>30</v>
      </c>
      <c r="F18" s="269" t="s">
        <v>69</v>
      </c>
      <c r="G18" s="270"/>
      <c r="H18" s="271"/>
      <c r="I18" s="32">
        <f t="shared" ref="I18:I23" si="0">D18-$D$16</f>
        <v>0.11500000000000021</v>
      </c>
      <c r="J18" s="32">
        <f>D18-D17</f>
        <v>0.10700000000000021</v>
      </c>
      <c r="K18" s="92">
        <v>6</v>
      </c>
      <c r="L18" s="130"/>
      <c r="M18" s="268" t="s">
        <v>17</v>
      </c>
      <c r="N18" s="268"/>
      <c r="O18" s="277"/>
      <c r="P18" s="291" t="s">
        <v>29</v>
      </c>
      <c r="Q18" s="292"/>
      <c r="R18" s="292"/>
      <c r="S18" s="130"/>
      <c r="T18" s="167">
        <v>4</v>
      </c>
      <c r="U18" s="130"/>
      <c r="V18" s="130"/>
      <c r="W18" s="130"/>
      <c r="X18" s="130"/>
      <c r="Y18" s="130"/>
      <c r="Z18" s="130"/>
    </row>
    <row r="19" spans="1:26" ht="13.5" customHeight="1" x14ac:dyDescent="0.25">
      <c r="A19" s="130"/>
      <c r="B19" s="354"/>
      <c r="C19" s="197">
        <v>4</v>
      </c>
      <c r="D19" s="183">
        <v>7.8319999999999999</v>
      </c>
      <c r="E19" s="17" t="s">
        <v>54</v>
      </c>
      <c r="F19" s="269" t="s">
        <v>59</v>
      </c>
      <c r="G19" s="270"/>
      <c r="H19" s="271"/>
      <c r="I19" s="32">
        <f t="shared" si="0"/>
        <v>0.1379999999999999</v>
      </c>
      <c r="J19" s="50">
        <f t="shared" ref="J19:J23" si="1">D19-D18</f>
        <v>2.2999999999999687E-2</v>
      </c>
      <c r="K19" s="96">
        <v>1</v>
      </c>
      <c r="L19" s="130"/>
      <c r="M19" s="130"/>
      <c r="N19" s="130"/>
      <c r="O19" s="130"/>
      <c r="P19" s="291" t="s">
        <v>59</v>
      </c>
      <c r="Q19" s="292"/>
      <c r="R19" s="292"/>
      <c r="S19" s="130"/>
      <c r="T19" s="51">
        <v>5</v>
      </c>
      <c r="U19" s="130"/>
      <c r="V19" s="130"/>
      <c r="W19" s="130"/>
      <c r="X19" s="130"/>
      <c r="Y19" s="130"/>
      <c r="Z19" s="130"/>
    </row>
    <row r="20" spans="1:26" ht="13.5" customHeight="1" x14ac:dyDescent="0.25">
      <c r="A20" s="130"/>
      <c r="B20" s="354"/>
      <c r="C20" s="197">
        <v>5</v>
      </c>
      <c r="D20" s="183">
        <v>7.9009999999999998</v>
      </c>
      <c r="E20" s="17" t="s">
        <v>48</v>
      </c>
      <c r="F20" s="269" t="s">
        <v>5</v>
      </c>
      <c r="G20" s="270"/>
      <c r="H20" s="271"/>
      <c r="I20" s="32">
        <f t="shared" si="0"/>
        <v>0.20699999999999985</v>
      </c>
      <c r="J20" s="50">
        <f t="shared" si="1"/>
        <v>6.899999999999995E-2</v>
      </c>
      <c r="K20" s="95">
        <v>3</v>
      </c>
      <c r="L20" s="130"/>
      <c r="M20" s="130"/>
      <c r="N20" s="130"/>
      <c r="O20" s="130"/>
      <c r="P20" s="292" t="s">
        <v>4</v>
      </c>
      <c r="Q20" s="292"/>
      <c r="R20" s="292"/>
      <c r="S20" s="130"/>
      <c r="T20" s="65">
        <v>6</v>
      </c>
      <c r="U20" s="130"/>
      <c r="V20" s="130"/>
      <c r="W20" s="130"/>
      <c r="X20" s="130"/>
      <c r="Y20" s="130"/>
      <c r="Z20" s="130"/>
    </row>
    <row r="21" spans="1:26" ht="13.5" customHeight="1" x14ac:dyDescent="0.25">
      <c r="A21" s="130"/>
      <c r="B21" s="354"/>
      <c r="C21" s="197">
        <v>6</v>
      </c>
      <c r="D21" s="183">
        <v>7.9160000000000004</v>
      </c>
      <c r="E21" s="17" t="s">
        <v>55</v>
      </c>
      <c r="F21" s="269" t="s">
        <v>72</v>
      </c>
      <c r="G21" s="270"/>
      <c r="H21" s="271"/>
      <c r="I21" s="32">
        <f t="shared" si="0"/>
        <v>0.22200000000000042</v>
      </c>
      <c r="J21" s="50">
        <f t="shared" si="1"/>
        <v>1.5000000000000568E-2</v>
      </c>
      <c r="K21" s="93">
        <v>5</v>
      </c>
      <c r="L21" s="130"/>
      <c r="M21" s="130"/>
      <c r="N21" s="130"/>
      <c r="O21" s="130"/>
      <c r="P21" s="130"/>
      <c r="Q21" s="130"/>
      <c r="R21" s="130"/>
      <c r="S21" s="130"/>
      <c r="T21" s="181">
        <v>7</v>
      </c>
      <c r="U21" s="130"/>
      <c r="V21" s="130"/>
      <c r="W21" s="130"/>
      <c r="X21" s="130"/>
      <c r="Y21" s="130"/>
      <c r="Z21" s="130"/>
    </row>
    <row r="22" spans="1:26" ht="13.5" customHeight="1" x14ac:dyDescent="0.25">
      <c r="A22" s="130"/>
      <c r="B22" s="354"/>
      <c r="C22" s="197">
        <v>7</v>
      </c>
      <c r="D22" s="183">
        <v>8.1709999999999994</v>
      </c>
      <c r="E22" s="17" t="s">
        <v>116</v>
      </c>
      <c r="F22" s="269" t="s">
        <v>117</v>
      </c>
      <c r="G22" s="270"/>
      <c r="H22" s="271"/>
      <c r="I22" s="32">
        <f t="shared" si="0"/>
        <v>0.47699999999999942</v>
      </c>
      <c r="J22" s="32">
        <f t="shared" si="1"/>
        <v>0.25499999999999901</v>
      </c>
      <c r="K22" s="204">
        <v>6</v>
      </c>
      <c r="L22" s="130"/>
      <c r="M22" s="174"/>
      <c r="N22" s="174"/>
      <c r="O22" s="130"/>
      <c r="P22" s="130"/>
      <c r="Q22" s="130"/>
      <c r="R22" s="130"/>
      <c r="S22" s="130"/>
      <c r="T22" s="182">
        <v>8</v>
      </c>
      <c r="U22" s="130"/>
      <c r="V22" s="130"/>
      <c r="W22" s="130"/>
      <c r="X22" s="130"/>
      <c r="Y22" s="130"/>
      <c r="Z22" s="130"/>
    </row>
    <row r="23" spans="1:26" ht="13.5" customHeight="1" x14ac:dyDescent="0.25">
      <c r="A23" s="130"/>
      <c r="B23" s="354"/>
      <c r="C23" s="197">
        <v>8</v>
      </c>
      <c r="D23" s="183">
        <v>8.2029999999999994</v>
      </c>
      <c r="E23" s="17" t="s">
        <v>31</v>
      </c>
      <c r="F23" s="269" t="s">
        <v>6</v>
      </c>
      <c r="G23" s="270"/>
      <c r="H23" s="271"/>
      <c r="I23" s="32">
        <f t="shared" si="0"/>
        <v>0.50899999999999945</v>
      </c>
      <c r="J23" s="50">
        <f t="shared" si="1"/>
        <v>3.2000000000000028E-2</v>
      </c>
      <c r="K23" s="98">
        <v>2</v>
      </c>
      <c r="L23" s="130"/>
      <c r="M23" s="50"/>
      <c r="N23" s="174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13.5" customHeight="1" thickBot="1" x14ac:dyDescent="0.3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3.5" customHeight="1" x14ac:dyDescent="0.25">
      <c r="A25" s="130"/>
      <c r="B25" s="298" t="s">
        <v>8</v>
      </c>
      <c r="C25" s="300" t="s">
        <v>32</v>
      </c>
      <c r="D25" s="302" t="s">
        <v>52</v>
      </c>
      <c r="E25" s="304" t="s">
        <v>10</v>
      </c>
      <c r="F25" s="306" t="s">
        <v>12</v>
      </c>
      <c r="G25" s="307"/>
      <c r="H25" s="306" t="s">
        <v>33</v>
      </c>
      <c r="I25" s="307"/>
      <c r="J25" s="308" t="s">
        <v>34</v>
      </c>
      <c r="K25" s="307"/>
      <c r="L25" s="294" t="s">
        <v>35</v>
      </c>
      <c r="M25" s="307"/>
      <c r="N25" s="306" t="s">
        <v>36</v>
      </c>
      <c r="O25" s="307"/>
      <c r="P25" s="309" t="s">
        <v>37</v>
      </c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13.5" customHeight="1" x14ac:dyDescent="0.25">
      <c r="A26" s="130"/>
      <c r="B26" s="299"/>
      <c r="C26" s="301"/>
      <c r="D26" s="303"/>
      <c r="E26" s="305"/>
      <c r="F26" s="14" t="s">
        <v>14</v>
      </c>
      <c r="G26" s="28" t="s">
        <v>15</v>
      </c>
      <c r="H26" s="14" t="s">
        <v>23</v>
      </c>
      <c r="I26" s="28" t="s">
        <v>8</v>
      </c>
      <c r="J26" s="143" t="s">
        <v>23</v>
      </c>
      <c r="K26" s="28" t="s">
        <v>8</v>
      </c>
      <c r="L26" s="140" t="s">
        <v>23</v>
      </c>
      <c r="M26" s="28" t="s">
        <v>8</v>
      </c>
      <c r="N26" s="14" t="s">
        <v>23</v>
      </c>
      <c r="O26" s="28" t="s">
        <v>8</v>
      </c>
      <c r="P26" s="31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13.5" customHeight="1" x14ac:dyDescent="0.25">
      <c r="A27" s="130"/>
      <c r="B27" s="175">
        <v>1</v>
      </c>
      <c r="C27" s="5">
        <f t="shared" ref="C27:C34" si="2">H27+J27+L27+N27-P27</f>
        <v>2203.7200000000003</v>
      </c>
      <c r="D27" s="89">
        <v>20</v>
      </c>
      <c r="E27" s="17" t="s">
        <v>57</v>
      </c>
      <c r="F27" s="174"/>
      <c r="G27" s="174"/>
      <c r="H27" s="215">
        <v>559.39</v>
      </c>
      <c r="I27" s="23">
        <v>1</v>
      </c>
      <c r="J27" s="215">
        <v>556.53</v>
      </c>
      <c r="K27" s="23">
        <v>1</v>
      </c>
      <c r="L27" s="216">
        <v>551.74</v>
      </c>
      <c r="M27" s="23">
        <v>1</v>
      </c>
      <c r="N27" s="185">
        <v>536.05999999999995</v>
      </c>
      <c r="O27" s="26">
        <v>4</v>
      </c>
      <c r="P27" s="187"/>
      <c r="Q27" s="130"/>
      <c r="R27" s="23">
        <v>1</v>
      </c>
      <c r="S27" s="130"/>
      <c r="T27" s="130"/>
      <c r="U27" s="130"/>
      <c r="V27" s="130"/>
      <c r="W27" s="130"/>
      <c r="X27" s="130"/>
      <c r="Y27" s="130"/>
      <c r="Z27" s="130"/>
    </row>
    <row r="28" spans="1:26" ht="13.5" customHeight="1" x14ac:dyDescent="0.25">
      <c r="A28" s="130"/>
      <c r="B28" s="175">
        <v>2</v>
      </c>
      <c r="C28" s="5">
        <f t="shared" si="2"/>
        <v>2180.8000000000002</v>
      </c>
      <c r="D28" s="89">
        <v>18</v>
      </c>
      <c r="E28" s="17" t="s">
        <v>54</v>
      </c>
      <c r="F28" s="156">
        <f t="shared" ref="F28:F34" si="3">$C$27-C28</f>
        <v>22.920000000000073</v>
      </c>
      <c r="G28" s="174"/>
      <c r="H28" s="185">
        <v>548.26</v>
      </c>
      <c r="I28" s="25">
        <v>3</v>
      </c>
      <c r="J28" s="215">
        <v>553.76</v>
      </c>
      <c r="K28" s="25">
        <v>3</v>
      </c>
      <c r="L28" s="186">
        <v>538.72</v>
      </c>
      <c r="M28" s="25">
        <v>3</v>
      </c>
      <c r="N28" s="185">
        <v>540.05999999999995</v>
      </c>
      <c r="O28" s="38">
        <v>2</v>
      </c>
      <c r="P28" s="187"/>
      <c r="Q28" s="130"/>
      <c r="R28" s="38">
        <v>2</v>
      </c>
      <c r="S28" s="130"/>
      <c r="T28" s="130"/>
      <c r="U28" s="130"/>
      <c r="V28" s="130"/>
      <c r="W28" s="130"/>
      <c r="X28" s="130"/>
      <c r="Y28" s="130"/>
      <c r="Z28" s="130"/>
    </row>
    <row r="29" spans="1:26" ht="13.5" customHeight="1" x14ac:dyDescent="0.25">
      <c r="A29" s="130"/>
      <c r="B29" s="175">
        <v>3</v>
      </c>
      <c r="C29" s="5">
        <f t="shared" si="2"/>
        <v>2159.89</v>
      </c>
      <c r="D29" s="89">
        <v>16</v>
      </c>
      <c r="E29" s="17" t="s">
        <v>30</v>
      </c>
      <c r="F29" s="156">
        <f t="shared" si="3"/>
        <v>43.830000000000382</v>
      </c>
      <c r="G29" s="57">
        <f>C28-C29</f>
        <v>20.910000000000309</v>
      </c>
      <c r="H29" s="185">
        <v>531.58000000000004</v>
      </c>
      <c r="I29" s="26">
        <v>5</v>
      </c>
      <c r="J29" s="185">
        <v>545.52</v>
      </c>
      <c r="K29" s="26">
        <v>4</v>
      </c>
      <c r="L29" s="186">
        <v>546.53</v>
      </c>
      <c r="M29" s="38">
        <v>2</v>
      </c>
      <c r="N29" s="185">
        <v>536.26</v>
      </c>
      <c r="O29" s="25">
        <v>3</v>
      </c>
      <c r="P29" s="187"/>
      <c r="Q29" s="130"/>
      <c r="R29" s="25">
        <v>3</v>
      </c>
      <c r="S29" s="130"/>
      <c r="T29" s="130"/>
      <c r="U29" s="130"/>
      <c r="V29" s="130"/>
      <c r="W29" s="130"/>
      <c r="X29" s="130"/>
      <c r="Y29" s="130"/>
      <c r="Z29" s="130"/>
    </row>
    <row r="30" spans="1:26" ht="13.5" customHeight="1" x14ac:dyDescent="0.25">
      <c r="A30" s="130"/>
      <c r="B30" s="175">
        <v>4</v>
      </c>
      <c r="C30" s="5">
        <f t="shared" si="2"/>
        <v>2136.8000000000002</v>
      </c>
      <c r="D30" s="89">
        <v>15</v>
      </c>
      <c r="E30" s="17" t="s">
        <v>58</v>
      </c>
      <c r="F30" s="156">
        <f t="shared" si="3"/>
        <v>66.920000000000073</v>
      </c>
      <c r="G30" s="57">
        <f>C29-C30</f>
        <v>23.089999999999691</v>
      </c>
      <c r="H30" s="215">
        <v>555.53</v>
      </c>
      <c r="I30" s="38">
        <v>2</v>
      </c>
      <c r="J30" s="215">
        <v>553.94000000000005</v>
      </c>
      <c r="K30" s="38">
        <v>2</v>
      </c>
      <c r="L30" s="186">
        <v>484.95</v>
      </c>
      <c r="M30" s="26">
        <v>7</v>
      </c>
      <c r="N30" s="185">
        <v>542.38</v>
      </c>
      <c r="O30" s="23">
        <v>1</v>
      </c>
      <c r="P30" s="187"/>
      <c r="Q30" s="130"/>
      <c r="R30" s="26">
        <v>4</v>
      </c>
      <c r="S30" s="130"/>
      <c r="T30" s="130"/>
      <c r="U30" s="130"/>
      <c r="V30" s="130"/>
      <c r="W30" s="130"/>
      <c r="X30" s="130"/>
      <c r="Y30" s="130"/>
      <c r="Z30" s="130"/>
    </row>
    <row r="31" spans="1:26" ht="13.5" customHeight="1" x14ac:dyDescent="0.25">
      <c r="A31" s="130"/>
      <c r="B31" s="56">
        <v>5</v>
      </c>
      <c r="C31" s="5">
        <f t="shared" si="2"/>
        <v>2123.08</v>
      </c>
      <c r="D31" s="90">
        <v>14</v>
      </c>
      <c r="E31" s="17" t="s">
        <v>48</v>
      </c>
      <c r="F31" s="156">
        <f t="shared" si="3"/>
        <v>80.640000000000327</v>
      </c>
      <c r="G31" s="57">
        <f>C30-C31</f>
        <v>13.720000000000255</v>
      </c>
      <c r="H31" s="185">
        <v>533.84</v>
      </c>
      <c r="I31" s="55">
        <v>4</v>
      </c>
      <c r="J31" s="185">
        <v>535.27</v>
      </c>
      <c r="K31" s="55">
        <v>5</v>
      </c>
      <c r="L31" s="186">
        <v>534.92999999999995</v>
      </c>
      <c r="M31" s="55">
        <v>4</v>
      </c>
      <c r="N31" s="185">
        <v>519.04</v>
      </c>
      <c r="O31" s="55">
        <v>6</v>
      </c>
      <c r="P31" s="188"/>
      <c r="Q31" s="130"/>
      <c r="R31" s="55">
        <v>5</v>
      </c>
      <c r="S31" s="130"/>
      <c r="T31" s="130"/>
      <c r="U31" s="130"/>
      <c r="V31" s="130"/>
      <c r="W31" s="130"/>
      <c r="X31" s="130"/>
      <c r="Y31" s="130"/>
      <c r="Z31" s="130"/>
    </row>
    <row r="32" spans="1:26" ht="13.5" customHeight="1" x14ac:dyDescent="0.25">
      <c r="A32" s="130"/>
      <c r="B32" s="56">
        <v>6</v>
      </c>
      <c r="C32" s="5">
        <f t="shared" si="2"/>
        <v>2105.7799999999997</v>
      </c>
      <c r="D32" s="90">
        <v>13</v>
      </c>
      <c r="E32" s="17" t="s">
        <v>31</v>
      </c>
      <c r="F32" s="156">
        <f t="shared" si="3"/>
        <v>97.940000000000509</v>
      </c>
      <c r="G32" s="57">
        <f>C31-C32</f>
        <v>17.300000000000182</v>
      </c>
      <c r="H32" s="185">
        <v>524.32000000000005</v>
      </c>
      <c r="I32" s="55">
        <v>6</v>
      </c>
      <c r="J32" s="185">
        <v>528.67999999999995</v>
      </c>
      <c r="K32" s="55">
        <v>6</v>
      </c>
      <c r="L32" s="186">
        <v>531.08000000000004</v>
      </c>
      <c r="M32" s="55">
        <v>5</v>
      </c>
      <c r="N32" s="185">
        <v>521.70000000000005</v>
      </c>
      <c r="O32" s="55">
        <v>5</v>
      </c>
      <c r="P32" s="188"/>
      <c r="Q32" s="130"/>
      <c r="R32" s="55">
        <v>6</v>
      </c>
      <c r="S32" s="130"/>
      <c r="T32" s="130"/>
      <c r="U32" s="130"/>
      <c r="V32" s="130"/>
      <c r="W32" s="130"/>
      <c r="X32" s="130"/>
      <c r="Y32" s="130"/>
      <c r="Z32" s="130"/>
    </row>
    <row r="33" spans="1:26" ht="13.5" customHeight="1" x14ac:dyDescent="0.25">
      <c r="A33" s="130"/>
      <c r="B33" s="175">
        <v>7</v>
      </c>
      <c r="C33" s="5">
        <f t="shared" si="2"/>
        <v>1984.4399999999996</v>
      </c>
      <c r="D33" s="89">
        <v>12</v>
      </c>
      <c r="E33" s="17" t="s">
        <v>116</v>
      </c>
      <c r="F33" s="156">
        <f t="shared" si="3"/>
        <v>219.28000000000065</v>
      </c>
      <c r="G33" s="57">
        <f>C32-C33</f>
        <v>121.34000000000015</v>
      </c>
      <c r="H33" s="185">
        <v>513.12</v>
      </c>
      <c r="I33" s="55">
        <v>8</v>
      </c>
      <c r="J33" s="185">
        <v>490.96</v>
      </c>
      <c r="K33" s="26">
        <v>7</v>
      </c>
      <c r="L33" s="186">
        <v>514.92999999999995</v>
      </c>
      <c r="M33" s="26">
        <v>6</v>
      </c>
      <c r="N33" s="185">
        <v>515.42999999999995</v>
      </c>
      <c r="O33" s="26">
        <v>7</v>
      </c>
      <c r="P33" s="187">
        <v>50</v>
      </c>
      <c r="Q33" s="130"/>
      <c r="R33" s="55">
        <v>7</v>
      </c>
      <c r="S33" s="130"/>
      <c r="T33" s="130"/>
      <c r="U33" s="130"/>
      <c r="V33" s="130"/>
      <c r="W33" s="130"/>
      <c r="X33" s="130"/>
      <c r="Y33" s="130"/>
      <c r="Z33" s="130"/>
    </row>
    <row r="34" spans="1:26" ht="13.5" customHeight="1" x14ac:dyDescent="0.25">
      <c r="A34" s="130"/>
      <c r="B34" s="175">
        <v>8</v>
      </c>
      <c r="C34" s="5">
        <f t="shared" si="2"/>
        <v>524.27</v>
      </c>
      <c r="D34" s="89">
        <v>11</v>
      </c>
      <c r="E34" s="17" t="s">
        <v>55</v>
      </c>
      <c r="F34" s="156">
        <f t="shared" si="3"/>
        <v>1679.4500000000003</v>
      </c>
      <c r="G34" s="149">
        <f>C32-C34</f>
        <v>1581.5099999999998</v>
      </c>
      <c r="H34" s="185">
        <v>524.27</v>
      </c>
      <c r="I34" s="26">
        <v>7</v>
      </c>
      <c r="J34" s="130"/>
      <c r="K34" s="130"/>
      <c r="L34" s="130"/>
      <c r="M34" s="130"/>
      <c r="N34" s="130"/>
      <c r="O34" s="130"/>
      <c r="P34" s="130"/>
      <c r="Q34" s="130"/>
      <c r="R34" s="55">
        <v>8</v>
      </c>
      <c r="S34" s="130"/>
      <c r="T34" s="130"/>
      <c r="U34" s="130"/>
      <c r="V34" s="130"/>
      <c r="W34" s="130"/>
      <c r="X34" s="130"/>
      <c r="Y34" s="130"/>
      <c r="Z34" s="130"/>
    </row>
    <row r="35" spans="1:26" ht="13.5" customHeight="1" thickBot="1" x14ac:dyDescent="0.3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ht="13.5" customHeight="1" x14ac:dyDescent="0.25">
      <c r="A36" s="130"/>
      <c r="B36" s="130"/>
      <c r="C36" s="130"/>
      <c r="D36" s="361" t="s">
        <v>123</v>
      </c>
      <c r="E36" s="359" t="s">
        <v>10</v>
      </c>
      <c r="F36" s="313" t="s">
        <v>33</v>
      </c>
      <c r="G36" s="314"/>
      <c r="H36" s="314"/>
      <c r="I36" s="314"/>
      <c r="J36" s="315"/>
      <c r="K36" s="313" t="s">
        <v>34</v>
      </c>
      <c r="L36" s="314"/>
      <c r="M36" s="314"/>
      <c r="N36" s="314"/>
      <c r="O36" s="315"/>
      <c r="P36" s="313" t="s">
        <v>35</v>
      </c>
      <c r="Q36" s="314"/>
      <c r="R36" s="314"/>
      <c r="S36" s="314"/>
      <c r="T36" s="315"/>
      <c r="U36" s="313" t="s">
        <v>36</v>
      </c>
      <c r="V36" s="314"/>
      <c r="W36" s="314"/>
      <c r="X36" s="314"/>
      <c r="Y36" s="315"/>
      <c r="Z36" s="130"/>
    </row>
    <row r="37" spans="1:26" ht="13.5" customHeight="1" x14ac:dyDescent="0.25">
      <c r="A37" s="130"/>
      <c r="B37" s="130"/>
      <c r="C37" s="130"/>
      <c r="D37" s="362"/>
      <c r="E37" s="360"/>
      <c r="F37" s="18" t="s">
        <v>18</v>
      </c>
      <c r="G37" s="34" t="s">
        <v>19</v>
      </c>
      <c r="H37" s="35" t="s">
        <v>20</v>
      </c>
      <c r="I37" s="239" t="s">
        <v>21</v>
      </c>
      <c r="J37" s="19" t="s">
        <v>22</v>
      </c>
      <c r="K37" s="18" t="s">
        <v>18</v>
      </c>
      <c r="L37" s="34" t="s">
        <v>19</v>
      </c>
      <c r="M37" s="35" t="s">
        <v>20</v>
      </c>
      <c r="N37" s="239" t="s">
        <v>21</v>
      </c>
      <c r="O37" s="19" t="s">
        <v>22</v>
      </c>
      <c r="P37" s="18" t="s">
        <v>18</v>
      </c>
      <c r="Q37" s="34" t="s">
        <v>19</v>
      </c>
      <c r="R37" s="35" t="s">
        <v>20</v>
      </c>
      <c r="S37" s="239" t="s">
        <v>21</v>
      </c>
      <c r="T37" s="19" t="s">
        <v>22</v>
      </c>
      <c r="U37" s="18" t="s">
        <v>18</v>
      </c>
      <c r="V37" s="34" t="s">
        <v>19</v>
      </c>
      <c r="W37" s="35" t="s">
        <v>20</v>
      </c>
      <c r="X37" s="239" t="s">
        <v>21</v>
      </c>
      <c r="Y37" s="19" t="s">
        <v>22</v>
      </c>
      <c r="Z37" s="130"/>
    </row>
    <row r="38" spans="1:26" ht="13.5" customHeight="1" x14ac:dyDescent="0.25">
      <c r="A38" s="130"/>
      <c r="B38" s="130"/>
      <c r="C38" s="130"/>
      <c r="D38" s="362"/>
      <c r="E38" s="137" t="s">
        <v>57</v>
      </c>
      <c r="F38" s="205">
        <v>112</v>
      </c>
      <c r="G38" s="105">
        <v>114.39</v>
      </c>
      <c r="H38" s="106">
        <v>112</v>
      </c>
      <c r="I38" s="109">
        <v>110</v>
      </c>
      <c r="J38" s="206">
        <v>111</v>
      </c>
      <c r="K38" s="108">
        <v>110</v>
      </c>
      <c r="L38" s="106">
        <v>111.53</v>
      </c>
      <c r="M38" s="105">
        <v>114</v>
      </c>
      <c r="N38" s="105">
        <v>113</v>
      </c>
      <c r="O38" s="120">
        <v>108</v>
      </c>
      <c r="P38" s="108">
        <v>109</v>
      </c>
      <c r="Q38" s="106">
        <v>110.74</v>
      </c>
      <c r="R38" s="105">
        <v>114</v>
      </c>
      <c r="S38" s="106">
        <v>111</v>
      </c>
      <c r="T38" s="120">
        <v>107</v>
      </c>
      <c r="U38" s="139">
        <v>108</v>
      </c>
      <c r="V38" s="106">
        <v>112.06</v>
      </c>
      <c r="W38" s="114">
        <v>107</v>
      </c>
      <c r="X38" s="21">
        <v>102</v>
      </c>
      <c r="Y38" s="120">
        <v>107</v>
      </c>
      <c r="Z38" s="130"/>
    </row>
    <row r="39" spans="1:26" ht="13.5" customHeight="1" x14ac:dyDescent="0.25">
      <c r="A39" s="130"/>
      <c r="B39" s="130"/>
      <c r="C39" s="130"/>
      <c r="D39" s="362"/>
      <c r="E39" s="137" t="s">
        <v>54</v>
      </c>
      <c r="F39" s="205">
        <v>112</v>
      </c>
      <c r="G39" s="105">
        <v>113</v>
      </c>
      <c r="H39" s="105">
        <v>113</v>
      </c>
      <c r="I39" s="104">
        <v>105</v>
      </c>
      <c r="J39" s="123">
        <v>105.26</v>
      </c>
      <c r="K39" s="207">
        <v>112.76</v>
      </c>
      <c r="L39" s="106">
        <v>112</v>
      </c>
      <c r="M39" s="105">
        <v>113</v>
      </c>
      <c r="N39" s="114">
        <v>107</v>
      </c>
      <c r="O39" s="112">
        <v>109</v>
      </c>
      <c r="P39" s="207">
        <v>112.72</v>
      </c>
      <c r="Q39" s="114">
        <v>107</v>
      </c>
      <c r="R39" s="21">
        <v>104</v>
      </c>
      <c r="S39" s="114">
        <v>108</v>
      </c>
      <c r="T39" s="120">
        <v>107</v>
      </c>
      <c r="U39" s="205">
        <v>112</v>
      </c>
      <c r="V39" s="114">
        <v>107</v>
      </c>
      <c r="W39" s="106">
        <v>111</v>
      </c>
      <c r="X39" s="21">
        <v>103.06</v>
      </c>
      <c r="Y39" s="120">
        <v>107</v>
      </c>
      <c r="Z39" s="130"/>
    </row>
    <row r="40" spans="1:26" ht="13.5" customHeight="1" x14ac:dyDescent="0.25">
      <c r="A40" s="130"/>
      <c r="B40" s="130"/>
      <c r="C40" s="130"/>
      <c r="D40" s="362"/>
      <c r="E40" s="137" t="s">
        <v>30</v>
      </c>
      <c r="F40" s="139">
        <v>108</v>
      </c>
      <c r="G40" s="106">
        <v>111</v>
      </c>
      <c r="H40" s="109">
        <v>110</v>
      </c>
      <c r="I40" s="109">
        <v>109</v>
      </c>
      <c r="J40" s="22">
        <v>93.58</v>
      </c>
      <c r="K40" s="108">
        <v>110</v>
      </c>
      <c r="L40" s="109">
        <v>109</v>
      </c>
      <c r="M40" s="106">
        <v>110.52</v>
      </c>
      <c r="N40" s="114">
        <v>108</v>
      </c>
      <c r="O40" s="120">
        <v>108</v>
      </c>
      <c r="P40" s="108">
        <v>110</v>
      </c>
      <c r="Q40" s="109">
        <v>110</v>
      </c>
      <c r="R40" s="109">
        <v>110</v>
      </c>
      <c r="S40" s="114">
        <v>108</v>
      </c>
      <c r="T40" s="112">
        <v>108.53</v>
      </c>
      <c r="U40" s="20">
        <v>104.26</v>
      </c>
      <c r="V40" s="114">
        <v>107</v>
      </c>
      <c r="W40" s="109">
        <v>110</v>
      </c>
      <c r="X40" s="114">
        <v>107</v>
      </c>
      <c r="Y40" s="120">
        <v>108</v>
      </c>
      <c r="Z40" s="130"/>
    </row>
    <row r="41" spans="1:26" ht="13.5" customHeight="1" x14ac:dyDescent="0.25">
      <c r="A41" s="130"/>
      <c r="B41" s="130"/>
      <c r="C41" s="130"/>
      <c r="D41" s="362"/>
      <c r="E41" s="137" t="s">
        <v>58</v>
      </c>
      <c r="F41" s="207">
        <v>114</v>
      </c>
      <c r="G41" s="109">
        <v>110</v>
      </c>
      <c r="H41" s="106">
        <v>111</v>
      </c>
      <c r="I41" s="105">
        <v>113</v>
      </c>
      <c r="J41" s="120">
        <v>107.53</v>
      </c>
      <c r="K41" s="205">
        <v>111</v>
      </c>
      <c r="L41" s="109">
        <v>110</v>
      </c>
      <c r="M41" s="106">
        <v>112</v>
      </c>
      <c r="N41" s="106">
        <v>110.94</v>
      </c>
      <c r="O41" s="112">
        <v>110</v>
      </c>
      <c r="P41" s="205">
        <v>111</v>
      </c>
      <c r="Q41" s="106">
        <v>111</v>
      </c>
      <c r="R41" s="105">
        <v>113</v>
      </c>
      <c r="S41" s="106">
        <v>111.95</v>
      </c>
      <c r="T41" s="22">
        <v>38</v>
      </c>
      <c r="U41" s="108">
        <v>109</v>
      </c>
      <c r="V41" s="106">
        <v>111</v>
      </c>
      <c r="W41" s="104">
        <v>105.38</v>
      </c>
      <c r="X41" s="114">
        <v>107</v>
      </c>
      <c r="Y41" s="112">
        <v>110</v>
      </c>
      <c r="Z41" s="130"/>
    </row>
    <row r="42" spans="1:26" ht="13.5" customHeight="1" x14ac:dyDescent="0.25">
      <c r="A42" s="130"/>
      <c r="B42" s="130"/>
      <c r="C42" s="130"/>
      <c r="D42" s="362"/>
      <c r="E42" s="137" t="s">
        <v>48</v>
      </c>
      <c r="F42" s="139">
        <v>108</v>
      </c>
      <c r="G42" s="109">
        <v>110</v>
      </c>
      <c r="H42" s="109">
        <v>108.84</v>
      </c>
      <c r="I42" s="104">
        <v>106</v>
      </c>
      <c r="J42" s="22">
        <v>101</v>
      </c>
      <c r="K42" s="108">
        <v>110</v>
      </c>
      <c r="L42" s="109">
        <v>110</v>
      </c>
      <c r="M42" s="114">
        <v>107</v>
      </c>
      <c r="N42" s="21">
        <v>104</v>
      </c>
      <c r="O42" s="22">
        <v>104.27</v>
      </c>
      <c r="P42" s="108">
        <v>109</v>
      </c>
      <c r="Q42" s="109">
        <v>110</v>
      </c>
      <c r="R42" s="114">
        <v>107.93</v>
      </c>
      <c r="S42" s="104">
        <v>105</v>
      </c>
      <c r="T42" s="22">
        <v>103</v>
      </c>
      <c r="U42" s="139">
        <v>108</v>
      </c>
      <c r="V42" s="114">
        <v>108</v>
      </c>
      <c r="W42" s="21">
        <v>99</v>
      </c>
      <c r="X42" s="21">
        <v>104</v>
      </c>
      <c r="Y42" s="22">
        <v>100.04</v>
      </c>
      <c r="Z42" s="130"/>
    </row>
    <row r="43" spans="1:26" ht="13.5" customHeight="1" x14ac:dyDescent="0.25">
      <c r="A43" s="130"/>
      <c r="B43" s="130"/>
      <c r="C43" s="130"/>
      <c r="D43" s="362"/>
      <c r="E43" s="137" t="s">
        <v>31</v>
      </c>
      <c r="F43" s="20">
        <v>103</v>
      </c>
      <c r="G43" s="104">
        <v>106</v>
      </c>
      <c r="H43" s="114">
        <v>107</v>
      </c>
      <c r="I43" s="104">
        <v>105.32</v>
      </c>
      <c r="J43" s="22">
        <v>103</v>
      </c>
      <c r="K43" s="20">
        <v>104</v>
      </c>
      <c r="L43" s="114">
        <v>107</v>
      </c>
      <c r="M43" s="114">
        <v>108</v>
      </c>
      <c r="N43" s="104">
        <v>105</v>
      </c>
      <c r="O43" s="123">
        <v>104.68</v>
      </c>
      <c r="P43" s="121">
        <v>106</v>
      </c>
      <c r="Q43" s="114">
        <v>107</v>
      </c>
      <c r="R43" s="114">
        <v>107</v>
      </c>
      <c r="S43" s="104">
        <v>106</v>
      </c>
      <c r="T43" s="123">
        <v>105.08</v>
      </c>
      <c r="U43" s="20">
        <v>102</v>
      </c>
      <c r="V43" s="114">
        <v>107</v>
      </c>
      <c r="W43" s="114">
        <v>107</v>
      </c>
      <c r="X43" s="21">
        <v>103</v>
      </c>
      <c r="Y43" s="22">
        <v>102.7</v>
      </c>
      <c r="Z43" s="130"/>
    </row>
    <row r="44" spans="1:26" ht="13.5" customHeight="1" x14ac:dyDescent="0.25">
      <c r="A44" s="130"/>
      <c r="B44" s="130"/>
      <c r="C44" s="130"/>
      <c r="D44" s="362"/>
      <c r="E44" s="137" t="s">
        <v>116</v>
      </c>
      <c r="F44" s="20">
        <v>85</v>
      </c>
      <c r="G44" s="114">
        <v>108</v>
      </c>
      <c r="H44" s="114">
        <v>108</v>
      </c>
      <c r="I44" s="104">
        <v>106</v>
      </c>
      <c r="J44" s="123">
        <v>106.12</v>
      </c>
      <c r="K44" s="20">
        <v>102</v>
      </c>
      <c r="L44" s="104">
        <v>105</v>
      </c>
      <c r="M44" s="21">
        <v>104</v>
      </c>
      <c r="N44" s="21">
        <v>76</v>
      </c>
      <c r="O44" s="22">
        <v>103.96</v>
      </c>
      <c r="P44" s="20">
        <v>104</v>
      </c>
      <c r="Q44" s="21">
        <v>104</v>
      </c>
      <c r="R44" s="21">
        <v>104</v>
      </c>
      <c r="S44" s="21">
        <v>103</v>
      </c>
      <c r="T44" s="22">
        <v>99.93</v>
      </c>
      <c r="U44" s="20">
        <v>102</v>
      </c>
      <c r="V44" s="21">
        <v>104</v>
      </c>
      <c r="W44" s="21">
        <v>104</v>
      </c>
      <c r="X44" s="21">
        <v>104</v>
      </c>
      <c r="Y44" s="22">
        <v>101.43</v>
      </c>
      <c r="Z44" s="130"/>
    </row>
    <row r="45" spans="1:26" ht="13.5" customHeight="1" x14ac:dyDescent="0.25">
      <c r="A45" s="130"/>
      <c r="B45" s="130"/>
      <c r="C45" s="130"/>
      <c r="D45" s="362"/>
      <c r="E45" s="137" t="s">
        <v>55</v>
      </c>
      <c r="F45" s="108">
        <v>109.27</v>
      </c>
      <c r="G45" s="21">
        <v>103</v>
      </c>
      <c r="H45" s="104">
        <v>106</v>
      </c>
      <c r="I45" s="21">
        <v>100</v>
      </c>
      <c r="J45" s="123">
        <v>106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13.5" customHeight="1" x14ac:dyDescent="0.2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s="42" customFormat="1" ht="15.6" x14ac:dyDescent="0.25">
      <c r="A47" s="130"/>
      <c r="B47" s="316" t="s">
        <v>87</v>
      </c>
      <c r="C47" s="316"/>
      <c r="D47" s="316"/>
      <c r="E47" s="316"/>
      <c r="F47" s="316"/>
      <c r="G47" s="316"/>
      <c r="H47" s="316"/>
      <c r="I47" s="316"/>
      <c r="J47" s="316"/>
      <c r="K47" s="316"/>
      <c r="L47" s="130"/>
      <c r="M47" s="316" t="s">
        <v>88</v>
      </c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130"/>
      <c r="Z47" s="130"/>
    </row>
    <row r="48" spans="1:26" s="3" customFormat="1" ht="13.5" customHeight="1" x14ac:dyDescent="0.25">
      <c r="A48" s="130"/>
      <c r="B48" s="317" t="s">
        <v>8</v>
      </c>
      <c r="C48" s="318"/>
      <c r="D48" s="321" t="s">
        <v>119</v>
      </c>
      <c r="E48" s="288" t="s">
        <v>10</v>
      </c>
      <c r="F48" s="323" t="s">
        <v>43</v>
      </c>
      <c r="G48" s="2">
        <v>1</v>
      </c>
      <c r="H48" s="2">
        <v>2</v>
      </c>
      <c r="I48" s="12">
        <v>3</v>
      </c>
      <c r="J48" s="2">
        <v>4</v>
      </c>
      <c r="K48" s="13">
        <v>5</v>
      </c>
      <c r="L48" s="130"/>
      <c r="M48" s="317" t="s">
        <v>8</v>
      </c>
      <c r="N48" s="318"/>
      <c r="O48" s="321" t="s">
        <v>119</v>
      </c>
      <c r="P48" s="325" t="s">
        <v>28</v>
      </c>
      <c r="Q48" s="326"/>
      <c r="R48" s="327"/>
      <c r="S48" s="331" t="s">
        <v>43</v>
      </c>
      <c r="T48" s="2">
        <v>1</v>
      </c>
      <c r="U48" s="2">
        <v>2</v>
      </c>
      <c r="V48" s="12">
        <v>3</v>
      </c>
      <c r="W48" s="2">
        <v>4</v>
      </c>
      <c r="X48" s="13">
        <v>5</v>
      </c>
      <c r="Y48" s="130"/>
      <c r="Z48" s="130"/>
    </row>
    <row r="49" spans="1:26" s="3" customFormat="1" ht="13.5" customHeight="1" x14ac:dyDescent="0.25">
      <c r="A49" s="130"/>
      <c r="B49" s="319"/>
      <c r="C49" s="320"/>
      <c r="D49" s="322"/>
      <c r="E49" s="288"/>
      <c r="F49" s="324"/>
      <c r="G49" s="37">
        <v>42301</v>
      </c>
      <c r="H49" s="37">
        <v>42343</v>
      </c>
      <c r="I49" s="37">
        <v>42006</v>
      </c>
      <c r="J49" s="37">
        <v>42034</v>
      </c>
      <c r="K49" s="37">
        <v>42068</v>
      </c>
      <c r="L49" s="130"/>
      <c r="M49" s="319"/>
      <c r="N49" s="320"/>
      <c r="O49" s="322"/>
      <c r="P49" s="328"/>
      <c r="Q49" s="329"/>
      <c r="R49" s="330"/>
      <c r="S49" s="332"/>
      <c r="T49" s="37">
        <v>42301</v>
      </c>
      <c r="U49" s="37">
        <v>42343</v>
      </c>
      <c r="V49" s="37">
        <v>42371</v>
      </c>
      <c r="W49" s="37">
        <v>42399</v>
      </c>
      <c r="X49" s="37">
        <v>42434</v>
      </c>
      <c r="Y49" s="130"/>
      <c r="Z49" s="130"/>
    </row>
    <row r="50" spans="1:26" s="3" customFormat="1" ht="13.5" customHeight="1" x14ac:dyDescent="0.25">
      <c r="A50" s="130"/>
      <c r="B50" s="172">
        <v>1</v>
      </c>
      <c r="C50" s="8" t="s">
        <v>25</v>
      </c>
      <c r="D50" s="75">
        <f>SUM(G50:K50)-I50</f>
        <v>40</v>
      </c>
      <c r="E50" s="91" t="s">
        <v>58</v>
      </c>
      <c r="F50" s="128"/>
      <c r="G50" s="76">
        <v>20</v>
      </c>
      <c r="H50" s="76">
        <v>20</v>
      </c>
      <c r="I50" s="189">
        <v>15</v>
      </c>
      <c r="J50" s="333" t="s">
        <v>57</v>
      </c>
      <c r="K50" s="333" t="s">
        <v>111</v>
      </c>
      <c r="L50" s="130"/>
      <c r="M50" s="336">
        <v>1</v>
      </c>
      <c r="N50" s="337" t="s">
        <v>25</v>
      </c>
      <c r="O50" s="75">
        <f>SUM(T50:X50)</f>
        <v>40</v>
      </c>
      <c r="P50" s="244" t="s">
        <v>50</v>
      </c>
      <c r="Q50" s="245"/>
      <c r="R50" s="246"/>
      <c r="S50" s="358"/>
      <c r="T50" s="76">
        <v>20</v>
      </c>
      <c r="U50" s="76">
        <v>20</v>
      </c>
      <c r="V50" s="79"/>
      <c r="W50" s="79"/>
      <c r="X50" s="79"/>
      <c r="Y50" s="130"/>
      <c r="Z50" s="130"/>
    </row>
    <row r="51" spans="1:26" s="3" customFormat="1" ht="13.5" customHeight="1" x14ac:dyDescent="0.25">
      <c r="A51" s="130"/>
      <c r="B51" s="172">
        <v>2</v>
      </c>
      <c r="C51" s="8" t="s">
        <v>25</v>
      </c>
      <c r="D51" s="75">
        <f>SUM(G51:K51)-G51</f>
        <v>36</v>
      </c>
      <c r="E51" s="91" t="s">
        <v>57</v>
      </c>
      <c r="F51" s="126">
        <f>D50-D51</f>
        <v>4</v>
      </c>
      <c r="G51" s="189">
        <v>15</v>
      </c>
      <c r="H51" s="78">
        <v>16</v>
      </c>
      <c r="I51" s="76">
        <v>20</v>
      </c>
      <c r="J51" s="334"/>
      <c r="K51" s="334"/>
      <c r="L51" s="130"/>
      <c r="M51" s="286"/>
      <c r="N51" s="338"/>
      <c r="O51" s="75">
        <f>SUM(T51:X51)-V51</f>
        <v>40</v>
      </c>
      <c r="P51" s="244" t="s">
        <v>49</v>
      </c>
      <c r="Q51" s="245"/>
      <c r="R51" s="246"/>
      <c r="S51" s="358"/>
      <c r="T51" s="76">
        <v>20</v>
      </c>
      <c r="U51" s="76">
        <v>20</v>
      </c>
      <c r="V51" s="189">
        <v>15</v>
      </c>
      <c r="W51" s="79"/>
      <c r="X51" s="79"/>
      <c r="Y51" s="130"/>
      <c r="Z51" s="130"/>
    </row>
    <row r="52" spans="1:26" s="3" customFormat="1" ht="13.5" customHeight="1" x14ac:dyDescent="0.25">
      <c r="A52" s="130"/>
      <c r="B52" s="172">
        <v>3</v>
      </c>
      <c r="C52" s="9" t="s">
        <v>44</v>
      </c>
      <c r="D52" s="75">
        <f>SUM(G52:K52)</f>
        <v>32</v>
      </c>
      <c r="E52" s="91" t="s">
        <v>48</v>
      </c>
      <c r="F52" s="126">
        <f t="shared" ref="F52:F61" si="4">D51-D52</f>
        <v>4</v>
      </c>
      <c r="G52" s="77">
        <v>18</v>
      </c>
      <c r="H52" s="79"/>
      <c r="I52" s="79">
        <v>14</v>
      </c>
      <c r="J52" s="334"/>
      <c r="K52" s="334"/>
      <c r="L52" s="130"/>
      <c r="M52" s="171">
        <v>2</v>
      </c>
      <c r="N52" s="8" t="s">
        <v>25</v>
      </c>
      <c r="O52" s="75">
        <f>SUM(T52:X52)-V52</f>
        <v>38</v>
      </c>
      <c r="P52" s="244" t="s">
        <v>4</v>
      </c>
      <c r="Q52" s="245"/>
      <c r="R52" s="246"/>
      <c r="S52" s="163">
        <f>T51-T52</f>
        <v>2</v>
      </c>
      <c r="T52" s="77">
        <v>18</v>
      </c>
      <c r="U52" s="76">
        <v>20</v>
      </c>
      <c r="V52" s="189">
        <v>14</v>
      </c>
      <c r="W52" s="79"/>
      <c r="X52" s="79"/>
      <c r="Y52" s="130"/>
      <c r="Z52" s="130"/>
    </row>
    <row r="53" spans="1:26" s="3" customFormat="1" ht="13.5" customHeight="1" x14ac:dyDescent="0.25">
      <c r="A53" s="130"/>
      <c r="B53" s="172">
        <v>4</v>
      </c>
      <c r="C53" s="9" t="s">
        <v>44</v>
      </c>
      <c r="D53" s="75">
        <f>SUM(G53:K53)</f>
        <v>32</v>
      </c>
      <c r="E53" s="91" t="s">
        <v>51</v>
      </c>
      <c r="F53" s="126">
        <f t="shared" si="4"/>
        <v>0</v>
      </c>
      <c r="G53" s="78">
        <v>16</v>
      </c>
      <c r="H53" s="79"/>
      <c r="I53" s="78">
        <v>16</v>
      </c>
      <c r="J53" s="334"/>
      <c r="K53" s="334"/>
      <c r="L53" s="130"/>
      <c r="M53" s="272">
        <v>3</v>
      </c>
      <c r="N53" s="337" t="s">
        <v>25</v>
      </c>
      <c r="O53" s="75">
        <f>SUM(T53:X53)-T53</f>
        <v>36</v>
      </c>
      <c r="P53" s="244" t="s">
        <v>67</v>
      </c>
      <c r="Q53" s="245"/>
      <c r="R53" s="246"/>
      <c r="S53" s="349">
        <v>2</v>
      </c>
      <c r="T53" s="189">
        <v>15</v>
      </c>
      <c r="U53" s="78">
        <v>16</v>
      </c>
      <c r="V53" s="76">
        <v>20</v>
      </c>
      <c r="W53" s="79"/>
      <c r="X53" s="79"/>
      <c r="Y53" s="130"/>
      <c r="Z53" s="130"/>
    </row>
    <row r="54" spans="1:26" s="3" customFormat="1" ht="13.5" customHeight="1" x14ac:dyDescent="0.25">
      <c r="A54" s="130"/>
      <c r="B54" s="172">
        <v>5</v>
      </c>
      <c r="C54" s="9" t="s">
        <v>89</v>
      </c>
      <c r="D54" s="75">
        <f>SUM(G54:K54)</f>
        <v>31</v>
      </c>
      <c r="E54" s="91" t="s">
        <v>54</v>
      </c>
      <c r="F54" s="126">
        <f t="shared" si="4"/>
        <v>1</v>
      </c>
      <c r="G54" s="79">
        <v>13</v>
      </c>
      <c r="H54" s="79"/>
      <c r="I54" s="77">
        <v>18</v>
      </c>
      <c r="J54" s="334"/>
      <c r="K54" s="334"/>
      <c r="L54" s="130"/>
      <c r="M54" s="272"/>
      <c r="N54" s="338"/>
      <c r="O54" s="75">
        <f>SUM(T54:X54)-T54</f>
        <v>36</v>
      </c>
      <c r="P54" s="244" t="s">
        <v>66</v>
      </c>
      <c r="Q54" s="245"/>
      <c r="R54" s="246"/>
      <c r="S54" s="351"/>
      <c r="T54" s="189">
        <v>15</v>
      </c>
      <c r="U54" s="78">
        <v>16</v>
      </c>
      <c r="V54" s="76">
        <v>20</v>
      </c>
      <c r="W54" s="79"/>
      <c r="X54" s="79"/>
      <c r="Y54" s="130"/>
      <c r="Z54" s="130"/>
    </row>
    <row r="55" spans="1:26" s="3" customFormat="1" ht="13.5" customHeight="1" x14ac:dyDescent="0.25">
      <c r="A55" s="130"/>
      <c r="B55" s="172">
        <v>6</v>
      </c>
      <c r="C55" s="177" t="s">
        <v>91</v>
      </c>
      <c r="D55" s="75">
        <f>SUM(G55:K55)-G55</f>
        <v>29</v>
      </c>
      <c r="E55" s="91" t="s">
        <v>55</v>
      </c>
      <c r="F55" s="126">
        <f t="shared" si="4"/>
        <v>2</v>
      </c>
      <c r="G55" s="189">
        <v>11</v>
      </c>
      <c r="H55" s="77">
        <v>18</v>
      </c>
      <c r="I55" s="79">
        <v>11</v>
      </c>
      <c r="J55" s="334"/>
      <c r="K55" s="334"/>
      <c r="L55" s="130"/>
      <c r="M55" s="171">
        <v>4</v>
      </c>
      <c r="N55" s="173" t="s">
        <v>44</v>
      </c>
      <c r="O55" s="75">
        <f t="shared" ref="O55:O61" si="5">SUM(T55:X55)</f>
        <v>32</v>
      </c>
      <c r="P55" s="244" t="s">
        <v>5</v>
      </c>
      <c r="Q55" s="245"/>
      <c r="R55" s="246"/>
      <c r="S55" s="163">
        <v>4</v>
      </c>
      <c r="T55" s="77">
        <v>18</v>
      </c>
      <c r="U55" s="7"/>
      <c r="V55" s="79">
        <v>14</v>
      </c>
      <c r="W55" s="79"/>
      <c r="X55" s="79"/>
      <c r="Y55" s="130"/>
      <c r="Z55" s="130"/>
    </row>
    <row r="56" spans="1:26" s="3" customFormat="1" ht="13.5" customHeight="1" x14ac:dyDescent="0.25">
      <c r="A56" s="130"/>
      <c r="B56" s="172">
        <v>7</v>
      </c>
      <c r="C56" s="177" t="s">
        <v>91</v>
      </c>
      <c r="D56" s="75">
        <f t="shared" ref="D56:D62" si="6">SUM(G56:K56)</f>
        <v>26</v>
      </c>
      <c r="E56" s="91" t="s">
        <v>56</v>
      </c>
      <c r="F56" s="126">
        <f t="shared" si="4"/>
        <v>3</v>
      </c>
      <c r="G56" s="79">
        <v>14</v>
      </c>
      <c r="H56" s="79">
        <v>12</v>
      </c>
      <c r="I56" s="79"/>
      <c r="J56" s="334"/>
      <c r="K56" s="334"/>
      <c r="L56" s="130"/>
      <c r="M56" s="272">
        <v>5</v>
      </c>
      <c r="N56" s="348" t="s">
        <v>44</v>
      </c>
      <c r="O56" s="75">
        <f t="shared" si="5"/>
        <v>32</v>
      </c>
      <c r="P56" s="244" t="s">
        <v>69</v>
      </c>
      <c r="Q56" s="245"/>
      <c r="R56" s="246"/>
      <c r="S56" s="349">
        <v>0</v>
      </c>
      <c r="T56" s="78">
        <v>16</v>
      </c>
      <c r="U56" s="6"/>
      <c r="V56" s="78">
        <v>16</v>
      </c>
      <c r="W56" s="79"/>
      <c r="X56" s="79"/>
      <c r="Y56" s="130"/>
      <c r="Z56" s="130"/>
    </row>
    <row r="57" spans="1:26" s="3" customFormat="1" ht="13.5" customHeight="1" x14ac:dyDescent="0.25">
      <c r="A57" s="130"/>
      <c r="B57" s="172">
        <v>8</v>
      </c>
      <c r="C57" s="9" t="s">
        <v>86</v>
      </c>
      <c r="D57" s="75">
        <f t="shared" si="6"/>
        <v>25</v>
      </c>
      <c r="E57" s="91" t="s">
        <v>31</v>
      </c>
      <c r="F57" s="126">
        <f t="shared" si="4"/>
        <v>1</v>
      </c>
      <c r="G57" s="79">
        <v>12</v>
      </c>
      <c r="H57" s="79"/>
      <c r="I57" s="79">
        <v>13</v>
      </c>
      <c r="J57" s="334"/>
      <c r="K57" s="334"/>
      <c r="L57" s="130"/>
      <c r="M57" s="272"/>
      <c r="N57" s="348"/>
      <c r="O57" s="75">
        <f t="shared" si="5"/>
        <v>32</v>
      </c>
      <c r="P57" s="244" t="s">
        <v>73</v>
      </c>
      <c r="Q57" s="245"/>
      <c r="R57" s="246"/>
      <c r="S57" s="350"/>
      <c r="T57" s="78">
        <v>16</v>
      </c>
      <c r="U57" s="7"/>
      <c r="V57" s="78">
        <v>16</v>
      </c>
      <c r="W57" s="79"/>
      <c r="X57" s="79"/>
      <c r="Y57" s="130"/>
      <c r="Z57" s="130"/>
    </row>
    <row r="58" spans="1:26" s="3" customFormat="1" ht="13.5" customHeight="1" x14ac:dyDescent="0.25">
      <c r="A58" s="130"/>
      <c r="B58" s="172">
        <v>9</v>
      </c>
      <c r="C58" s="177" t="s">
        <v>45</v>
      </c>
      <c r="D58" s="75">
        <f t="shared" si="6"/>
        <v>15</v>
      </c>
      <c r="E58" s="155" t="s">
        <v>95</v>
      </c>
      <c r="F58" s="126">
        <f t="shared" si="4"/>
        <v>10</v>
      </c>
      <c r="G58" s="79"/>
      <c r="H58" s="79">
        <v>15</v>
      </c>
      <c r="I58" s="79"/>
      <c r="J58" s="334"/>
      <c r="K58" s="334"/>
      <c r="L58" s="130"/>
      <c r="M58" s="272"/>
      <c r="N58" s="348"/>
      <c r="O58" s="75">
        <f t="shared" si="5"/>
        <v>32</v>
      </c>
      <c r="P58" s="244" t="s">
        <v>29</v>
      </c>
      <c r="Q58" s="245"/>
      <c r="R58" s="246"/>
      <c r="S58" s="351"/>
      <c r="T58" s="78">
        <v>16</v>
      </c>
      <c r="U58" s="7"/>
      <c r="V58" s="78">
        <v>16</v>
      </c>
      <c r="W58" s="79"/>
      <c r="X58" s="79"/>
      <c r="Y58" s="130"/>
      <c r="Z58" s="130"/>
    </row>
    <row r="59" spans="1:26" s="3" customFormat="1" ht="13.5" customHeight="1" x14ac:dyDescent="0.25">
      <c r="A59" s="130"/>
      <c r="B59" s="172">
        <v>10</v>
      </c>
      <c r="C59" s="177" t="s">
        <v>45</v>
      </c>
      <c r="D59" s="75">
        <f t="shared" si="6"/>
        <v>14</v>
      </c>
      <c r="E59" s="91" t="s">
        <v>113</v>
      </c>
      <c r="F59" s="126">
        <f t="shared" si="4"/>
        <v>1</v>
      </c>
      <c r="G59" s="79"/>
      <c r="H59" s="79">
        <v>14</v>
      </c>
      <c r="I59" s="79"/>
      <c r="J59" s="334"/>
      <c r="K59" s="334"/>
      <c r="L59" s="130"/>
      <c r="M59" s="336">
        <v>6</v>
      </c>
      <c r="N59" s="341" t="s">
        <v>109</v>
      </c>
      <c r="O59" s="75">
        <f t="shared" si="5"/>
        <v>31</v>
      </c>
      <c r="P59" s="244" t="s">
        <v>70</v>
      </c>
      <c r="Q59" s="245"/>
      <c r="R59" s="246"/>
      <c r="S59" s="349">
        <v>1</v>
      </c>
      <c r="T59" s="79">
        <v>13</v>
      </c>
      <c r="U59" s="79"/>
      <c r="V59" s="77">
        <v>18</v>
      </c>
      <c r="W59" s="79"/>
      <c r="X59" s="79"/>
      <c r="Y59" s="130"/>
      <c r="Z59" s="130"/>
    </row>
    <row r="60" spans="1:26" s="3" customFormat="1" ht="13.5" customHeight="1" x14ac:dyDescent="0.25">
      <c r="A60" s="130"/>
      <c r="B60" s="172">
        <v>11</v>
      </c>
      <c r="C60" s="177" t="s">
        <v>27</v>
      </c>
      <c r="D60" s="75">
        <f t="shared" si="6"/>
        <v>13</v>
      </c>
      <c r="E60" s="91" t="s">
        <v>96</v>
      </c>
      <c r="F60" s="126">
        <f t="shared" si="4"/>
        <v>1</v>
      </c>
      <c r="G60" s="79"/>
      <c r="H60" s="79">
        <v>13</v>
      </c>
      <c r="I60" s="79"/>
      <c r="J60" s="334"/>
      <c r="K60" s="334"/>
      <c r="L60" s="130"/>
      <c r="M60" s="258"/>
      <c r="N60" s="343"/>
      <c r="O60" s="75">
        <f t="shared" si="5"/>
        <v>31</v>
      </c>
      <c r="P60" s="244" t="s">
        <v>47</v>
      </c>
      <c r="Q60" s="245"/>
      <c r="R60" s="246"/>
      <c r="S60" s="350"/>
      <c r="T60" s="79">
        <v>13</v>
      </c>
      <c r="U60" s="79"/>
      <c r="V60" s="77">
        <v>18</v>
      </c>
      <c r="W60" s="79"/>
      <c r="X60" s="79"/>
      <c r="Y60" s="130"/>
      <c r="Z60" s="130"/>
    </row>
    <row r="61" spans="1:26" s="3" customFormat="1" ht="13.5" customHeight="1" x14ac:dyDescent="0.25">
      <c r="A61" s="130"/>
      <c r="B61" s="172">
        <v>12</v>
      </c>
      <c r="C61" s="172" t="s">
        <v>24</v>
      </c>
      <c r="D61" s="75">
        <f t="shared" si="6"/>
        <v>12</v>
      </c>
      <c r="E61" s="91" t="s">
        <v>116</v>
      </c>
      <c r="F61" s="126">
        <f t="shared" si="4"/>
        <v>1</v>
      </c>
      <c r="G61" s="79"/>
      <c r="H61" s="79"/>
      <c r="I61" s="79">
        <v>12</v>
      </c>
      <c r="J61" s="334"/>
      <c r="K61" s="334"/>
      <c r="L61" s="130"/>
      <c r="M61" s="286"/>
      <c r="N61" s="342"/>
      <c r="O61" s="75">
        <f t="shared" si="5"/>
        <v>31</v>
      </c>
      <c r="P61" s="244" t="s">
        <v>59</v>
      </c>
      <c r="Q61" s="245"/>
      <c r="R61" s="246"/>
      <c r="S61" s="351"/>
      <c r="T61" s="79">
        <v>13</v>
      </c>
      <c r="U61" s="79"/>
      <c r="V61" s="77">
        <v>18</v>
      </c>
      <c r="W61" s="79"/>
      <c r="X61" s="79"/>
      <c r="Y61" s="130"/>
      <c r="Z61" s="130"/>
    </row>
    <row r="62" spans="1:26" s="3" customFormat="1" ht="13.5" customHeight="1" x14ac:dyDescent="0.25">
      <c r="A62" s="130"/>
      <c r="B62" s="172"/>
      <c r="C62" s="172"/>
      <c r="D62" s="75">
        <f t="shared" si="6"/>
        <v>0</v>
      </c>
      <c r="E62" s="91"/>
      <c r="F62" s="126"/>
      <c r="G62" s="79"/>
      <c r="H62" s="79"/>
      <c r="I62" s="79"/>
      <c r="J62" s="334"/>
      <c r="K62" s="334"/>
      <c r="L62" s="130"/>
      <c r="M62" s="272">
        <v>7</v>
      </c>
      <c r="N62" s="259" t="s">
        <v>91</v>
      </c>
      <c r="O62" s="75">
        <f>SUM(T62:X62)-T62</f>
        <v>29</v>
      </c>
      <c r="P62" s="244" t="s">
        <v>60</v>
      </c>
      <c r="Q62" s="245"/>
      <c r="R62" s="246"/>
      <c r="S62" s="349">
        <v>2</v>
      </c>
      <c r="T62" s="189">
        <v>11</v>
      </c>
      <c r="U62" s="77">
        <v>18</v>
      </c>
      <c r="V62" s="79">
        <v>11</v>
      </c>
      <c r="W62" s="79"/>
      <c r="X62" s="79"/>
      <c r="Y62" s="130"/>
      <c r="Z62" s="130"/>
    </row>
    <row r="63" spans="1:26" s="3" customFormat="1" ht="13.5" customHeight="1" x14ac:dyDescent="0.25">
      <c r="A63" s="130"/>
      <c r="B63" s="172"/>
      <c r="C63" s="172"/>
      <c r="D63" s="75">
        <f t="shared" ref="D63" si="7">SUM(G63:K63)</f>
        <v>0</v>
      </c>
      <c r="E63" s="345" t="s">
        <v>112</v>
      </c>
      <c r="F63" s="346"/>
      <c r="G63" s="165" t="s">
        <v>31</v>
      </c>
      <c r="H63" s="165" t="s">
        <v>56</v>
      </c>
      <c r="I63" s="165" t="s">
        <v>54</v>
      </c>
      <c r="J63" s="335"/>
      <c r="K63" s="335"/>
      <c r="L63" s="130"/>
      <c r="M63" s="272"/>
      <c r="N63" s="357"/>
      <c r="O63" s="75">
        <f>SUM(T65:X65)</f>
        <v>29</v>
      </c>
      <c r="P63" s="244" t="s">
        <v>72</v>
      </c>
      <c r="Q63" s="245"/>
      <c r="R63" s="246"/>
      <c r="S63" s="350"/>
      <c r="T63" s="189">
        <v>11</v>
      </c>
      <c r="U63" s="77">
        <v>18</v>
      </c>
      <c r="V63" s="79">
        <v>11</v>
      </c>
      <c r="W63" s="79"/>
      <c r="X63" s="79"/>
      <c r="Y63" s="130"/>
      <c r="Z63" s="130"/>
    </row>
    <row r="64" spans="1:26" s="3" customFormat="1" ht="13.5" customHeight="1" x14ac:dyDescent="0.25">
      <c r="A64" s="130"/>
      <c r="B64" s="8" t="s">
        <v>25</v>
      </c>
      <c r="C64" s="9" t="s">
        <v>26</v>
      </c>
      <c r="D64" s="9" t="s">
        <v>44</v>
      </c>
      <c r="E64" s="9" t="s">
        <v>86</v>
      </c>
      <c r="F64" s="9" t="s">
        <v>89</v>
      </c>
      <c r="G64" s="177" t="s">
        <v>90</v>
      </c>
      <c r="H64" s="177" t="s">
        <v>91</v>
      </c>
      <c r="I64" s="177" t="s">
        <v>45</v>
      </c>
      <c r="J64" s="177" t="s">
        <v>27</v>
      </c>
      <c r="K64" s="172" t="s">
        <v>24</v>
      </c>
      <c r="L64" s="130"/>
      <c r="M64" s="272"/>
      <c r="N64" s="260"/>
      <c r="O64" s="75">
        <f>SUM(T63:X63)-T63</f>
        <v>29</v>
      </c>
      <c r="P64" s="244" t="s">
        <v>61</v>
      </c>
      <c r="Q64" s="245"/>
      <c r="R64" s="246"/>
      <c r="S64" s="351"/>
      <c r="T64" s="189">
        <v>11</v>
      </c>
      <c r="U64" s="77">
        <v>18</v>
      </c>
      <c r="V64" s="79">
        <v>11</v>
      </c>
      <c r="W64" s="79"/>
      <c r="X64" s="79"/>
      <c r="Y64" s="130"/>
      <c r="Z64" s="130"/>
    </row>
    <row r="65" spans="1:26" s="3" customFormat="1" ht="13.5" customHeight="1" x14ac:dyDescent="0.2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71">
        <v>8</v>
      </c>
      <c r="N65" s="173" t="s">
        <v>44</v>
      </c>
      <c r="O65" s="75">
        <f>SUM(T64:X64)-T64</f>
        <v>29</v>
      </c>
      <c r="P65" s="244" t="s">
        <v>114</v>
      </c>
      <c r="Q65" s="245"/>
      <c r="R65" s="246"/>
      <c r="S65" s="163">
        <v>0</v>
      </c>
      <c r="T65" s="79"/>
      <c r="U65" s="79">
        <v>14</v>
      </c>
      <c r="V65" s="79">
        <v>15</v>
      </c>
      <c r="W65" s="79"/>
      <c r="X65" s="79"/>
      <c r="Y65" s="130"/>
      <c r="Z65" s="130"/>
    </row>
    <row r="66" spans="1:26" s="3" customFormat="1" ht="13.5" customHeight="1" x14ac:dyDescent="0.2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272">
        <v>9</v>
      </c>
      <c r="N66" s="259" t="s">
        <v>90</v>
      </c>
      <c r="O66" s="75">
        <f t="shared" ref="O66:O69" si="8">SUM(T66:X66)</f>
        <v>26</v>
      </c>
      <c r="P66" s="244" t="s">
        <v>63</v>
      </c>
      <c r="Q66" s="245"/>
      <c r="R66" s="246"/>
      <c r="S66" s="349">
        <v>3</v>
      </c>
      <c r="T66" s="79">
        <v>14</v>
      </c>
      <c r="U66" s="79">
        <v>12</v>
      </c>
      <c r="V66" s="79"/>
      <c r="W66" s="79"/>
      <c r="X66" s="79"/>
      <c r="Y66" s="130"/>
      <c r="Z66" s="130"/>
    </row>
    <row r="67" spans="1:26" s="3" customFormat="1" ht="13.5" customHeight="1" x14ac:dyDescent="0.25">
      <c r="A67" s="130"/>
      <c r="B67" s="130"/>
      <c r="C67" s="347" t="s">
        <v>92</v>
      </c>
      <c r="D67" s="347"/>
      <c r="E67" s="347"/>
      <c r="F67" s="347"/>
      <c r="G67" s="347"/>
      <c r="H67" s="347"/>
      <c r="I67" s="347"/>
      <c r="J67" s="347"/>
      <c r="K67" s="130"/>
      <c r="L67" s="130"/>
      <c r="M67" s="272"/>
      <c r="N67" s="260"/>
      <c r="O67" s="75">
        <f t="shared" si="8"/>
        <v>26</v>
      </c>
      <c r="P67" s="244" t="s">
        <v>64</v>
      </c>
      <c r="Q67" s="245"/>
      <c r="R67" s="246"/>
      <c r="S67" s="351"/>
      <c r="T67" s="79">
        <v>14</v>
      </c>
      <c r="U67" s="79">
        <v>12</v>
      </c>
      <c r="V67" s="79"/>
      <c r="W67" s="79"/>
      <c r="X67" s="79"/>
      <c r="Y67" s="130"/>
      <c r="Z67" s="130"/>
    </row>
    <row r="68" spans="1:26" s="3" customFormat="1" ht="13.5" customHeight="1" x14ac:dyDescent="0.25">
      <c r="A68" s="130"/>
      <c r="B68" s="130"/>
      <c r="C68" s="347"/>
      <c r="D68" s="347"/>
      <c r="E68" s="347"/>
      <c r="F68" s="347"/>
      <c r="G68" s="347"/>
      <c r="H68" s="347"/>
      <c r="I68" s="347"/>
      <c r="J68" s="347"/>
      <c r="K68" s="130"/>
      <c r="L68" s="130"/>
      <c r="M68" s="272">
        <v>10</v>
      </c>
      <c r="N68" s="341" t="s">
        <v>86</v>
      </c>
      <c r="O68" s="75">
        <f t="shared" si="8"/>
        <v>25</v>
      </c>
      <c r="P68" s="244" t="s">
        <v>6</v>
      </c>
      <c r="Q68" s="245"/>
      <c r="R68" s="246"/>
      <c r="S68" s="349">
        <v>1</v>
      </c>
      <c r="T68" s="79">
        <v>12</v>
      </c>
      <c r="U68" s="79"/>
      <c r="V68" s="79">
        <v>13</v>
      </c>
      <c r="W68" s="79"/>
      <c r="X68" s="79"/>
      <c r="Y68" s="130"/>
      <c r="Z68" s="130"/>
    </row>
    <row r="69" spans="1:26" s="3" customFormat="1" ht="13.5" customHeight="1" x14ac:dyDescent="0.25">
      <c r="A69" s="130"/>
      <c r="B69" s="130"/>
      <c r="C69" s="347"/>
      <c r="D69" s="347"/>
      <c r="E69" s="347"/>
      <c r="F69" s="347"/>
      <c r="G69" s="347"/>
      <c r="H69" s="347"/>
      <c r="I69" s="347"/>
      <c r="J69" s="347"/>
      <c r="K69" s="130"/>
      <c r="L69" s="130"/>
      <c r="M69" s="272"/>
      <c r="N69" s="342"/>
      <c r="O69" s="75">
        <f t="shared" si="8"/>
        <v>25</v>
      </c>
      <c r="P69" s="244" t="s">
        <v>7</v>
      </c>
      <c r="Q69" s="245"/>
      <c r="R69" s="246"/>
      <c r="S69" s="351"/>
      <c r="T69" s="79">
        <v>12</v>
      </c>
      <c r="U69" s="79"/>
      <c r="V69" s="79">
        <v>13</v>
      </c>
      <c r="W69" s="79"/>
      <c r="X69" s="79"/>
      <c r="Y69" s="130"/>
      <c r="Z69" s="130"/>
    </row>
    <row r="70" spans="1:26" s="3" customFormat="1" ht="13.5" customHeight="1" x14ac:dyDescent="0.25">
      <c r="A70" s="130"/>
      <c r="B70" s="130"/>
      <c r="C70" s="347"/>
      <c r="D70" s="347"/>
      <c r="E70" s="347"/>
      <c r="F70" s="347"/>
      <c r="G70" s="347"/>
      <c r="H70" s="347"/>
      <c r="I70" s="347"/>
      <c r="J70" s="347"/>
      <c r="K70" s="130"/>
      <c r="L70" s="130"/>
      <c r="M70" s="336">
        <v>11</v>
      </c>
      <c r="N70" s="259" t="s">
        <v>91</v>
      </c>
      <c r="O70" s="75">
        <f t="shared" ref="O70:O79" si="9">SUM(T70:X70)</f>
        <v>15</v>
      </c>
      <c r="P70" s="244" t="s">
        <v>104</v>
      </c>
      <c r="Q70" s="245"/>
      <c r="R70" s="246"/>
      <c r="S70" s="349">
        <v>10</v>
      </c>
      <c r="T70" s="79"/>
      <c r="U70" s="79">
        <v>15</v>
      </c>
      <c r="V70" s="79"/>
      <c r="W70" s="79"/>
      <c r="X70" s="79"/>
      <c r="Y70" s="130"/>
      <c r="Z70" s="130"/>
    </row>
    <row r="71" spans="1:26" s="3" customFormat="1" ht="13.5" customHeight="1" x14ac:dyDescent="0.2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286"/>
      <c r="N71" s="260"/>
      <c r="O71" s="75">
        <f t="shared" si="9"/>
        <v>15</v>
      </c>
      <c r="P71" s="244" t="s">
        <v>105</v>
      </c>
      <c r="Q71" s="245"/>
      <c r="R71" s="246"/>
      <c r="S71" s="351"/>
      <c r="T71" s="79"/>
      <c r="U71" s="79">
        <v>15</v>
      </c>
      <c r="V71" s="79"/>
      <c r="W71" s="79"/>
      <c r="X71" s="79"/>
      <c r="Y71" s="130"/>
      <c r="Z71" s="130"/>
    </row>
    <row r="72" spans="1:26" s="3" customFormat="1" ht="13.5" customHeight="1" x14ac:dyDescent="0.2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91">
        <v>12</v>
      </c>
      <c r="N72" s="191" t="s">
        <v>24</v>
      </c>
      <c r="O72" s="75">
        <f>SUM(T72:X72)</f>
        <v>15</v>
      </c>
      <c r="P72" s="244" t="s">
        <v>121</v>
      </c>
      <c r="Q72" s="245"/>
      <c r="R72" s="246"/>
      <c r="S72" s="195">
        <v>0</v>
      </c>
      <c r="T72" s="79"/>
      <c r="U72" s="79"/>
      <c r="V72" s="79">
        <v>15</v>
      </c>
      <c r="W72" s="79"/>
      <c r="X72" s="79"/>
      <c r="Y72" s="130"/>
      <c r="Z72" s="130"/>
    </row>
    <row r="73" spans="1:26" s="3" customFormat="1" ht="13.5" customHeight="1" x14ac:dyDescent="0.2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91">
        <v>13</v>
      </c>
      <c r="N73" s="219" t="s">
        <v>90</v>
      </c>
      <c r="O73" s="75">
        <f t="shared" si="9"/>
        <v>14</v>
      </c>
      <c r="P73" s="244" t="s">
        <v>65</v>
      </c>
      <c r="Q73" s="245"/>
      <c r="R73" s="246"/>
      <c r="S73" s="195">
        <v>1</v>
      </c>
      <c r="T73" s="79">
        <v>14</v>
      </c>
      <c r="V73" s="79"/>
      <c r="W73" s="79"/>
      <c r="X73" s="79"/>
      <c r="Y73" s="130"/>
      <c r="Z73" s="130"/>
    </row>
    <row r="74" spans="1:26" s="3" customFormat="1" ht="13.5" customHeight="1" x14ac:dyDescent="0.2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272">
        <v>14</v>
      </c>
      <c r="N74" s="356" t="s">
        <v>90</v>
      </c>
      <c r="O74" s="75">
        <f t="shared" si="9"/>
        <v>14</v>
      </c>
      <c r="P74" s="244" t="s">
        <v>103</v>
      </c>
      <c r="Q74" s="245"/>
      <c r="R74" s="246"/>
      <c r="S74" s="352">
        <v>0</v>
      </c>
      <c r="T74" s="79"/>
      <c r="U74" s="79">
        <v>14</v>
      </c>
      <c r="V74" s="79"/>
      <c r="W74" s="79"/>
      <c r="X74" s="79"/>
      <c r="Y74" s="130"/>
      <c r="Z74" s="130"/>
    </row>
    <row r="75" spans="1:26" s="3" customFormat="1" ht="13.5" customHeight="1" x14ac:dyDescent="0.2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272"/>
      <c r="N75" s="356"/>
      <c r="O75" s="75">
        <f t="shared" si="9"/>
        <v>14</v>
      </c>
      <c r="P75" s="244" t="s">
        <v>102</v>
      </c>
      <c r="Q75" s="245"/>
      <c r="R75" s="246"/>
      <c r="S75" s="352"/>
      <c r="T75" s="79"/>
      <c r="U75" s="79">
        <v>14</v>
      </c>
      <c r="V75" s="79"/>
      <c r="W75" s="79"/>
      <c r="X75" s="79"/>
      <c r="Y75" s="130"/>
      <c r="Z75" s="130"/>
    </row>
    <row r="76" spans="1:26" s="3" customFormat="1" ht="13.5" customHeight="1" x14ac:dyDescent="0.2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272">
        <v>15</v>
      </c>
      <c r="N76" s="336" t="s">
        <v>24</v>
      </c>
      <c r="O76" s="75">
        <f t="shared" si="9"/>
        <v>13</v>
      </c>
      <c r="P76" s="244" t="s">
        <v>106</v>
      </c>
      <c r="Q76" s="245"/>
      <c r="R76" s="246"/>
      <c r="S76" s="349">
        <v>1</v>
      </c>
      <c r="T76" s="79"/>
      <c r="U76" s="79">
        <v>13</v>
      </c>
      <c r="V76" s="79"/>
      <c r="W76" s="79"/>
      <c r="X76" s="79"/>
      <c r="Y76" s="130"/>
      <c r="Z76" s="130"/>
    </row>
    <row r="77" spans="1:26" s="3" customFormat="1" ht="13.5" customHeight="1" x14ac:dyDescent="0.2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272"/>
      <c r="N77" s="286"/>
      <c r="O77" s="75">
        <f t="shared" si="9"/>
        <v>13</v>
      </c>
      <c r="P77" s="244" t="s">
        <v>107</v>
      </c>
      <c r="Q77" s="245"/>
      <c r="R77" s="246"/>
      <c r="S77" s="350"/>
      <c r="T77" s="79"/>
      <c r="U77" s="79">
        <v>13</v>
      </c>
      <c r="W77" s="79"/>
      <c r="X77" s="79"/>
      <c r="Y77" s="130"/>
      <c r="Z77" s="130"/>
    </row>
    <row r="78" spans="1:26" s="3" customFormat="1" ht="13.5" customHeight="1" x14ac:dyDescent="0.2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272">
        <v>16</v>
      </c>
      <c r="N78" s="336" t="s">
        <v>24</v>
      </c>
      <c r="O78" s="75">
        <f t="shared" si="9"/>
        <v>12</v>
      </c>
      <c r="P78" s="244" t="s">
        <v>117</v>
      </c>
      <c r="Q78" s="245"/>
      <c r="R78" s="246"/>
      <c r="S78" s="349">
        <v>1</v>
      </c>
      <c r="T78" s="79"/>
      <c r="U78" s="79"/>
      <c r="V78" s="79">
        <v>12</v>
      </c>
      <c r="W78" s="79"/>
      <c r="X78" s="79"/>
      <c r="Y78" s="130"/>
      <c r="Z78" s="130"/>
    </row>
    <row r="79" spans="1:26" s="3" customFormat="1" ht="13.5" customHeight="1" x14ac:dyDescent="0.2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272"/>
      <c r="N79" s="286"/>
      <c r="O79" s="75">
        <f t="shared" si="9"/>
        <v>12</v>
      </c>
      <c r="P79" s="244" t="s">
        <v>118</v>
      </c>
      <c r="Q79" s="245"/>
      <c r="R79" s="246"/>
      <c r="S79" s="350"/>
      <c r="T79" s="79"/>
      <c r="U79" s="79"/>
      <c r="V79" s="79">
        <v>12</v>
      </c>
      <c r="W79" s="79"/>
      <c r="X79" s="79"/>
      <c r="Y79" s="130"/>
      <c r="Z79" s="130"/>
    </row>
    <row r="80" spans="1:26" s="3" customFormat="1" ht="13.5" customHeight="1" x14ac:dyDescent="0.2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61"/>
      <c r="N80" s="176"/>
      <c r="O80" s="190"/>
      <c r="P80" s="192"/>
      <c r="Q80" s="193"/>
      <c r="R80" s="194"/>
      <c r="S80" s="163"/>
      <c r="T80" s="79"/>
      <c r="U80" s="79"/>
      <c r="V80" s="79"/>
      <c r="W80" s="79"/>
      <c r="X80" s="79"/>
      <c r="Y80" s="130"/>
      <c r="Z80" s="130"/>
    </row>
    <row r="81" spans="1:32" s="3" customFormat="1" ht="13.5" customHeight="1" x14ac:dyDescent="0.2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:32" s="3" customFormat="1" ht="13.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s="3" customFormat="1" ht="13.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s="3" customFormat="1" ht="13.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s="3" customFormat="1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s="3" customFormat="1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s="3" customFormat="1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s="3" customFormat="1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s="3" customFormat="1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s="3" customFormat="1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s="3" customFormat="1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s="3" customFormat="1" ht="15" customHeight="1" x14ac:dyDescent="0.25">
      <c r="N92" s="1"/>
      <c r="O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M93" s="3"/>
    </row>
  </sheetData>
  <sortState ref="P59:R61">
    <sortCondition ref="P59"/>
  </sortState>
  <mergeCells count="170">
    <mergeCell ref="O7:Q7"/>
    <mergeCell ref="R7:T7"/>
    <mergeCell ref="I5:K5"/>
    <mergeCell ref="L5:N5"/>
    <mergeCell ref="M70:M71"/>
    <mergeCell ref="N70:N71"/>
    <mergeCell ref="M74:M75"/>
    <mergeCell ref="M76:M77"/>
    <mergeCell ref="M78:M79"/>
    <mergeCell ref="M59:M61"/>
    <mergeCell ref="N59:N61"/>
    <mergeCell ref="S59:S61"/>
    <mergeCell ref="N78:N79"/>
    <mergeCell ref="N76:N77"/>
    <mergeCell ref="P70:R70"/>
    <mergeCell ref="P71:R71"/>
    <mergeCell ref="P73:R73"/>
    <mergeCell ref="S76:S77"/>
    <mergeCell ref="S78:S79"/>
    <mergeCell ref="O6:Q6"/>
    <mergeCell ref="R6:T6"/>
    <mergeCell ref="L12:N12"/>
    <mergeCell ref="P25:P26"/>
    <mergeCell ref="P79:R79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F10:H10"/>
    <mergeCell ref="I11:J11"/>
    <mergeCell ref="K11:L11"/>
    <mergeCell ref="M11:N11"/>
    <mergeCell ref="B6:C7"/>
    <mergeCell ref="F6:H6"/>
    <mergeCell ref="I6:K6"/>
    <mergeCell ref="L6:N6"/>
    <mergeCell ref="F7:H7"/>
    <mergeCell ref="I7:J7"/>
    <mergeCell ref="K7:L7"/>
    <mergeCell ref="M7:N7"/>
    <mergeCell ref="F18:H18"/>
    <mergeCell ref="M18:O18"/>
    <mergeCell ref="F19:H19"/>
    <mergeCell ref="F20:H20"/>
    <mergeCell ref="J25:K25"/>
    <mergeCell ref="L25:M25"/>
    <mergeCell ref="N25:O25"/>
    <mergeCell ref="O5:Q5"/>
    <mergeCell ref="R5:T5"/>
    <mergeCell ref="F12:H12"/>
    <mergeCell ref="O12:Q12"/>
    <mergeCell ref="R12:T12"/>
    <mergeCell ref="F9:H9"/>
    <mergeCell ref="O9:Q9"/>
    <mergeCell ref="R9:T9"/>
    <mergeCell ref="F8:H8"/>
    <mergeCell ref="I8:J8"/>
    <mergeCell ref="K8:L8"/>
    <mergeCell ref="M8:N8"/>
    <mergeCell ref="O8:Q8"/>
    <mergeCell ref="R8:T8"/>
    <mergeCell ref="L9:N9"/>
    <mergeCell ref="I9:K9"/>
    <mergeCell ref="I12:K12"/>
    <mergeCell ref="E36:E37"/>
    <mergeCell ref="F36:J36"/>
    <mergeCell ref="K36:O36"/>
    <mergeCell ref="P36:T36"/>
    <mergeCell ref="F21:H21"/>
    <mergeCell ref="F23:H23"/>
    <mergeCell ref="U36:Y36"/>
    <mergeCell ref="M47:X47"/>
    <mergeCell ref="B47:K47"/>
    <mergeCell ref="B25:B26"/>
    <mergeCell ref="C25:C26"/>
    <mergeCell ref="D25:D26"/>
    <mergeCell ref="E25:E26"/>
    <mergeCell ref="F25:G25"/>
    <mergeCell ref="H25:I25"/>
    <mergeCell ref="F22:H22"/>
    <mergeCell ref="D36:D45"/>
    <mergeCell ref="J50:J63"/>
    <mergeCell ref="K50:K63"/>
    <mergeCell ref="M50:M51"/>
    <mergeCell ref="N50:N51"/>
    <mergeCell ref="P50:R50"/>
    <mergeCell ref="S50:S51"/>
    <mergeCell ref="P51:R51"/>
    <mergeCell ref="P52:R52"/>
    <mergeCell ref="P57:R57"/>
    <mergeCell ref="M56:M58"/>
    <mergeCell ref="N56:N58"/>
    <mergeCell ref="M53:M54"/>
    <mergeCell ref="N53:N54"/>
    <mergeCell ref="N74:N75"/>
    <mergeCell ref="P76:R76"/>
    <mergeCell ref="P77:R77"/>
    <mergeCell ref="C67:J70"/>
    <mergeCell ref="P67:R67"/>
    <mergeCell ref="P68:R68"/>
    <mergeCell ref="P69:R69"/>
    <mergeCell ref="B48:C49"/>
    <mergeCell ref="D48:D49"/>
    <mergeCell ref="E48:E49"/>
    <mergeCell ref="F48:F49"/>
    <mergeCell ref="M48:N49"/>
    <mergeCell ref="O48:O49"/>
    <mergeCell ref="P48:R49"/>
    <mergeCell ref="P53:R53"/>
    <mergeCell ref="E63:F63"/>
    <mergeCell ref="P60:R60"/>
    <mergeCell ref="M62:M64"/>
    <mergeCell ref="N62:N64"/>
    <mergeCell ref="P62:R62"/>
    <mergeCell ref="P63:R63"/>
    <mergeCell ref="M66:M67"/>
    <mergeCell ref="N66:N67"/>
    <mergeCell ref="M68:M69"/>
    <mergeCell ref="N68:N69"/>
    <mergeCell ref="K14:K15"/>
    <mergeCell ref="B14:B23"/>
    <mergeCell ref="F16:H16"/>
    <mergeCell ref="F17:H17"/>
    <mergeCell ref="I14:J14"/>
    <mergeCell ref="O10:Q10"/>
    <mergeCell ref="R10:T10"/>
    <mergeCell ref="I10:J10"/>
    <mergeCell ref="K10:L10"/>
    <mergeCell ref="M10:N10"/>
    <mergeCell ref="P18:R18"/>
    <mergeCell ref="P19:R19"/>
    <mergeCell ref="P20:R20"/>
    <mergeCell ref="M15:O15"/>
    <mergeCell ref="P15:R15"/>
    <mergeCell ref="M16:O16"/>
    <mergeCell ref="P16:R16"/>
    <mergeCell ref="C14:C15"/>
    <mergeCell ref="D14:D15"/>
    <mergeCell ref="E14:E15"/>
    <mergeCell ref="F14:H15"/>
    <mergeCell ref="F11:H11"/>
    <mergeCell ref="O11:Q11"/>
    <mergeCell ref="R11:T11"/>
    <mergeCell ref="S66:S67"/>
    <mergeCell ref="S68:S69"/>
    <mergeCell ref="S70:S71"/>
    <mergeCell ref="P55:R55"/>
    <mergeCell ref="P56:R56"/>
    <mergeCell ref="P64:R64"/>
    <mergeCell ref="P65:R65"/>
    <mergeCell ref="P61:R61"/>
    <mergeCell ref="S53:S54"/>
    <mergeCell ref="P54:R54"/>
    <mergeCell ref="S48:S49"/>
    <mergeCell ref="P78:R78"/>
    <mergeCell ref="S56:S58"/>
    <mergeCell ref="S62:S64"/>
    <mergeCell ref="P58:R58"/>
    <mergeCell ref="P59:R59"/>
    <mergeCell ref="P66:R66"/>
    <mergeCell ref="S74:S75"/>
    <mergeCell ref="P72:R72"/>
    <mergeCell ref="P74:R74"/>
    <mergeCell ref="P75:R75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O53 O72:O78 O62:O65 O55:O60 O66:O71" formulaRange="1"/>
    <ignoredError sqref="D5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6"/>
  <sheetViews>
    <sheetView zoomScale="96" zoomScaleNormal="96" workbookViewId="0">
      <selection activeCell="O8" sqref="O8:Q8"/>
    </sheetView>
  </sheetViews>
  <sheetFormatPr baseColWidth="10" defaultColWidth="11.44140625" defaultRowHeight="13.2" x14ac:dyDescent="0.25"/>
  <cols>
    <col min="1" max="1" width="2.10937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7.88671875" style="1" bestFit="1" customWidth="1"/>
    <col min="6" max="25" width="7.6640625" style="1" customWidth="1"/>
    <col min="26" max="26" width="2.6640625" style="1" customWidth="1"/>
    <col min="27" max="27" width="6.88671875" style="1" bestFit="1" customWidth="1"/>
    <col min="28" max="30" width="6" style="1" bestFit="1" customWidth="1"/>
    <col min="31" max="16384" width="11.44140625" style="1"/>
  </cols>
  <sheetData>
    <row r="1" spans="1:2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s="3" customFormat="1" ht="48.75" customHeight="1" x14ac:dyDescent="0.25">
      <c r="A2" s="130"/>
      <c r="B2" s="261" t="s">
        <v>93</v>
      </c>
      <c r="C2" s="261"/>
      <c r="D2" s="262" t="s">
        <v>98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 t="s">
        <v>42</v>
      </c>
      <c r="Y2" s="261"/>
      <c r="Z2" s="130"/>
    </row>
    <row r="3" spans="1:26" ht="13.5" customHeight="1" thickBot="1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3.5" customHeight="1" x14ac:dyDescent="0.25">
      <c r="A4" s="130"/>
      <c r="B4" s="263" t="s">
        <v>94</v>
      </c>
      <c r="C4" s="263"/>
      <c r="D4" s="130"/>
      <c r="E4" s="39" t="s">
        <v>1</v>
      </c>
      <c r="F4" s="380" t="s">
        <v>2</v>
      </c>
      <c r="G4" s="381"/>
      <c r="H4" s="381"/>
      <c r="I4" s="382" t="s">
        <v>3</v>
      </c>
      <c r="J4" s="383"/>
      <c r="K4" s="383"/>
      <c r="L4" s="383"/>
      <c r="M4" s="383"/>
      <c r="N4" s="384"/>
      <c r="O4" s="382" t="s">
        <v>11</v>
      </c>
      <c r="P4" s="383"/>
      <c r="Q4" s="383"/>
      <c r="R4" s="382" t="s">
        <v>0</v>
      </c>
      <c r="S4" s="383"/>
      <c r="T4" s="383"/>
      <c r="U4" s="385" t="s">
        <v>38</v>
      </c>
      <c r="V4" s="386"/>
      <c r="W4" s="130"/>
      <c r="X4" s="130"/>
      <c r="Y4" s="130"/>
      <c r="Z4" s="130"/>
    </row>
    <row r="5" spans="1:26" ht="13.5" customHeight="1" x14ac:dyDescent="0.25">
      <c r="A5" s="130"/>
      <c r="B5" s="263"/>
      <c r="C5" s="263"/>
      <c r="D5" s="130"/>
      <c r="E5" s="44" t="s">
        <v>57</v>
      </c>
      <c r="F5" s="277" t="s">
        <v>67</v>
      </c>
      <c r="G5" s="278"/>
      <c r="H5" s="279"/>
      <c r="I5" s="269" t="s">
        <v>67</v>
      </c>
      <c r="J5" s="270"/>
      <c r="K5" s="271"/>
      <c r="L5" s="269" t="s">
        <v>66</v>
      </c>
      <c r="M5" s="270"/>
      <c r="N5" s="271"/>
      <c r="O5" s="274" t="s">
        <v>83</v>
      </c>
      <c r="P5" s="275"/>
      <c r="Q5" s="276"/>
      <c r="R5" s="274" t="s">
        <v>77</v>
      </c>
      <c r="S5" s="275"/>
      <c r="T5" s="276"/>
      <c r="U5" s="40">
        <v>6</v>
      </c>
      <c r="V5" s="103">
        <v>12</v>
      </c>
      <c r="W5" s="130"/>
      <c r="X5" s="130"/>
      <c r="Y5" s="130"/>
      <c r="Z5" s="130"/>
    </row>
    <row r="6" spans="1:26" ht="13.5" customHeight="1" x14ac:dyDescent="0.25">
      <c r="A6" s="130"/>
      <c r="B6" s="273">
        <v>42343</v>
      </c>
      <c r="C6" s="273"/>
      <c r="D6" s="130"/>
      <c r="E6" s="44" t="s">
        <v>56</v>
      </c>
      <c r="F6" s="277" t="s">
        <v>64</v>
      </c>
      <c r="G6" s="278"/>
      <c r="H6" s="279"/>
      <c r="I6" s="269" t="s">
        <v>63</v>
      </c>
      <c r="J6" s="270"/>
      <c r="K6" s="270"/>
      <c r="L6" s="283" t="s">
        <v>64</v>
      </c>
      <c r="M6" s="283"/>
      <c r="N6" s="283"/>
      <c r="O6" s="274" t="s">
        <v>82</v>
      </c>
      <c r="P6" s="275"/>
      <c r="Q6" s="276"/>
      <c r="R6" s="274" t="s">
        <v>77</v>
      </c>
      <c r="S6" s="275"/>
      <c r="T6" s="276"/>
      <c r="U6" s="40">
        <v>5</v>
      </c>
      <c r="V6" s="103">
        <v>33</v>
      </c>
      <c r="W6" s="130"/>
      <c r="X6" s="130"/>
      <c r="Y6" s="130"/>
      <c r="Z6" s="130"/>
    </row>
    <row r="7" spans="1:26" ht="13.5" customHeight="1" x14ac:dyDescent="0.25">
      <c r="A7" s="130"/>
      <c r="B7" s="273"/>
      <c r="C7" s="273"/>
      <c r="D7" s="130"/>
      <c r="E7" s="47" t="s">
        <v>58</v>
      </c>
      <c r="F7" s="277" t="s">
        <v>50</v>
      </c>
      <c r="G7" s="278"/>
      <c r="H7" s="279"/>
      <c r="I7" s="269" t="s">
        <v>50</v>
      </c>
      <c r="J7" s="271"/>
      <c r="K7" s="269" t="s">
        <v>4</v>
      </c>
      <c r="L7" s="271"/>
      <c r="M7" s="269" t="s">
        <v>49</v>
      </c>
      <c r="N7" s="271"/>
      <c r="O7" s="274" t="s">
        <v>83</v>
      </c>
      <c r="P7" s="275"/>
      <c r="Q7" s="276"/>
      <c r="R7" s="274" t="s">
        <v>77</v>
      </c>
      <c r="S7" s="275"/>
      <c r="T7" s="276"/>
      <c r="U7" s="40">
        <v>30</v>
      </c>
      <c r="V7" s="103">
        <v>22</v>
      </c>
      <c r="W7" s="130"/>
      <c r="X7" s="130"/>
      <c r="Y7" s="130"/>
      <c r="Z7" s="130"/>
    </row>
    <row r="8" spans="1:26" ht="13.5" customHeight="1" x14ac:dyDescent="0.25">
      <c r="A8" s="130"/>
      <c r="B8" s="130"/>
      <c r="C8" s="130"/>
      <c r="D8" s="130"/>
      <c r="E8" s="47" t="s">
        <v>55</v>
      </c>
      <c r="F8" s="277" t="s">
        <v>72</v>
      </c>
      <c r="G8" s="278"/>
      <c r="H8" s="279"/>
      <c r="I8" s="269" t="s">
        <v>72</v>
      </c>
      <c r="J8" s="271"/>
      <c r="K8" s="269" t="s">
        <v>61</v>
      </c>
      <c r="L8" s="271"/>
      <c r="M8" s="269" t="s">
        <v>60</v>
      </c>
      <c r="N8" s="271"/>
      <c r="O8" s="274" t="s">
        <v>76</v>
      </c>
      <c r="P8" s="275"/>
      <c r="Q8" s="276"/>
      <c r="R8" s="274" t="s">
        <v>77</v>
      </c>
      <c r="S8" s="275"/>
      <c r="T8" s="276"/>
      <c r="U8" s="102">
        <v>18</v>
      </c>
      <c r="V8" s="46">
        <v>32</v>
      </c>
      <c r="W8" s="130"/>
      <c r="X8" s="130"/>
      <c r="Y8" s="130"/>
      <c r="Z8" s="130"/>
    </row>
    <row r="9" spans="1:26" ht="13.5" customHeight="1" x14ac:dyDescent="0.25">
      <c r="A9" s="130"/>
      <c r="B9" s="130"/>
      <c r="C9" s="130"/>
      <c r="D9" s="130"/>
      <c r="E9" s="47" t="s">
        <v>113</v>
      </c>
      <c r="F9" s="277" t="s">
        <v>114</v>
      </c>
      <c r="G9" s="278"/>
      <c r="H9" s="279"/>
      <c r="I9" s="269" t="s">
        <v>114</v>
      </c>
      <c r="J9" s="271"/>
      <c r="K9" s="269" t="s">
        <v>102</v>
      </c>
      <c r="L9" s="271"/>
      <c r="M9" s="387" t="s">
        <v>103</v>
      </c>
      <c r="N9" s="388"/>
      <c r="O9" s="274" t="s">
        <v>99</v>
      </c>
      <c r="P9" s="275"/>
      <c r="Q9" s="276"/>
      <c r="R9" s="274" t="s">
        <v>77</v>
      </c>
      <c r="S9" s="275"/>
      <c r="T9" s="276"/>
      <c r="U9" s="102">
        <v>1</v>
      </c>
      <c r="V9" s="46">
        <v>8</v>
      </c>
      <c r="W9" s="130"/>
      <c r="X9" s="130"/>
      <c r="Y9" s="130"/>
      <c r="Z9" s="130"/>
    </row>
    <row r="10" spans="1:26" ht="13.5" customHeight="1" x14ac:dyDescent="0.25">
      <c r="A10" s="130"/>
      <c r="B10" s="130"/>
      <c r="C10" s="130"/>
      <c r="D10" s="130"/>
      <c r="E10" s="47" t="s">
        <v>96</v>
      </c>
      <c r="F10" s="277" t="s">
        <v>106</v>
      </c>
      <c r="G10" s="278"/>
      <c r="H10" s="279"/>
      <c r="I10" s="269" t="s">
        <v>106</v>
      </c>
      <c r="J10" s="270"/>
      <c r="K10" s="271"/>
      <c r="L10" s="269" t="s">
        <v>107</v>
      </c>
      <c r="M10" s="270"/>
      <c r="N10" s="271"/>
      <c r="O10" s="274" t="s">
        <v>83</v>
      </c>
      <c r="P10" s="275"/>
      <c r="Q10" s="276"/>
      <c r="R10" s="274" t="s">
        <v>108</v>
      </c>
      <c r="S10" s="275"/>
      <c r="T10" s="276"/>
      <c r="U10" s="102">
        <v>2</v>
      </c>
      <c r="V10" s="46">
        <v>31</v>
      </c>
      <c r="W10" s="130"/>
      <c r="X10" s="130"/>
      <c r="Y10" s="130"/>
      <c r="Z10" s="130"/>
    </row>
    <row r="11" spans="1:26" ht="13.5" customHeight="1" x14ac:dyDescent="0.25">
      <c r="A11" s="130"/>
      <c r="B11" s="130"/>
      <c r="C11" s="130"/>
      <c r="D11" s="130"/>
      <c r="E11" s="31" t="s">
        <v>95</v>
      </c>
      <c r="F11" s="277" t="s">
        <v>104</v>
      </c>
      <c r="G11" s="278"/>
      <c r="H11" s="279"/>
      <c r="I11" s="269" t="s">
        <v>104</v>
      </c>
      <c r="J11" s="270"/>
      <c r="K11" s="271"/>
      <c r="L11" s="269" t="s">
        <v>105</v>
      </c>
      <c r="M11" s="270"/>
      <c r="N11" s="271"/>
      <c r="O11" s="274" t="s">
        <v>76</v>
      </c>
      <c r="P11" s="275"/>
      <c r="Q11" s="276"/>
      <c r="R11" s="274" t="s">
        <v>77</v>
      </c>
      <c r="S11" s="275"/>
      <c r="T11" s="276"/>
      <c r="U11" s="102">
        <v>4</v>
      </c>
      <c r="V11" s="46">
        <v>35</v>
      </c>
      <c r="W11" s="130"/>
      <c r="X11" s="130"/>
      <c r="Y11" s="130"/>
      <c r="Z11" s="130"/>
    </row>
    <row r="12" spans="1:26" ht="13.5" customHeight="1" thickBot="1" x14ac:dyDescent="0.3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ht="13.5" customHeight="1" x14ac:dyDescent="0.25">
      <c r="A13" s="130"/>
      <c r="B13" s="130"/>
      <c r="C13" s="298" t="s">
        <v>8</v>
      </c>
      <c r="D13" s="307" t="s">
        <v>9</v>
      </c>
      <c r="E13" s="304" t="s">
        <v>10</v>
      </c>
      <c r="F13" s="289" t="s">
        <v>3</v>
      </c>
      <c r="G13" s="289"/>
      <c r="H13" s="289"/>
      <c r="I13" s="306" t="s">
        <v>12</v>
      </c>
      <c r="J13" s="306"/>
      <c r="K13" s="378" t="s">
        <v>13</v>
      </c>
      <c r="L13" s="37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13.5" customHeight="1" x14ac:dyDescent="0.25">
      <c r="A14" s="130"/>
      <c r="B14" s="130"/>
      <c r="C14" s="299"/>
      <c r="D14" s="377"/>
      <c r="E14" s="305"/>
      <c r="F14" s="290"/>
      <c r="G14" s="290"/>
      <c r="H14" s="290"/>
      <c r="I14" s="14" t="s">
        <v>14</v>
      </c>
      <c r="J14" s="14" t="s">
        <v>15</v>
      </c>
      <c r="K14" s="145" t="s">
        <v>16</v>
      </c>
      <c r="L14" s="33" t="s">
        <v>8</v>
      </c>
      <c r="M14" s="130"/>
      <c r="N14" s="130"/>
      <c r="O14" s="268" t="s">
        <v>39</v>
      </c>
      <c r="P14" s="268"/>
      <c r="Q14" s="268"/>
      <c r="R14" s="268" t="s">
        <v>40</v>
      </c>
      <c r="S14" s="268"/>
      <c r="T14" s="268"/>
      <c r="U14" s="130"/>
      <c r="V14" s="16">
        <v>1</v>
      </c>
      <c r="W14" s="130"/>
      <c r="X14" s="130"/>
      <c r="Y14" s="130"/>
      <c r="Z14" s="130"/>
    </row>
    <row r="15" spans="1:26" ht="13.5" customHeight="1" x14ac:dyDescent="0.25">
      <c r="A15" s="130"/>
      <c r="B15" s="130"/>
      <c r="C15" s="29">
        <v>1</v>
      </c>
      <c r="D15" s="169">
        <v>7</v>
      </c>
      <c r="E15" s="87" t="s">
        <v>58</v>
      </c>
      <c r="F15" s="269" t="s">
        <v>50</v>
      </c>
      <c r="G15" s="270"/>
      <c r="H15" s="271"/>
      <c r="I15" s="52"/>
      <c r="J15" s="52"/>
      <c r="K15" s="80">
        <v>7.0289999999999999</v>
      </c>
      <c r="L15" s="23">
        <v>1</v>
      </c>
      <c r="M15" s="130"/>
      <c r="N15" s="130"/>
      <c r="O15" s="272" t="s">
        <v>101</v>
      </c>
      <c r="P15" s="272"/>
      <c r="Q15" s="272"/>
      <c r="R15" s="297" t="s">
        <v>100</v>
      </c>
      <c r="S15" s="272"/>
      <c r="T15" s="272"/>
      <c r="U15" s="130"/>
      <c r="V15" s="15">
        <v>2</v>
      </c>
      <c r="W15" s="130"/>
      <c r="X15" s="130"/>
      <c r="Y15" s="130"/>
      <c r="Z15" s="130"/>
    </row>
    <row r="16" spans="1:26" ht="13.5" customHeight="1" x14ac:dyDescent="0.25">
      <c r="A16" s="130"/>
      <c r="B16" s="130"/>
      <c r="C16" s="29">
        <v>2</v>
      </c>
      <c r="D16" s="41">
        <v>3</v>
      </c>
      <c r="E16" s="87" t="s">
        <v>55</v>
      </c>
      <c r="F16" s="269" t="s">
        <v>72</v>
      </c>
      <c r="G16" s="270"/>
      <c r="H16" s="271"/>
      <c r="I16" s="50">
        <f>K16-$K$15</f>
        <v>6.4000000000000057E-2</v>
      </c>
      <c r="J16" s="52"/>
      <c r="K16" s="80">
        <v>7.093</v>
      </c>
      <c r="L16" s="24">
        <v>2</v>
      </c>
      <c r="M16" s="130"/>
      <c r="N16" s="130"/>
      <c r="O16" s="130"/>
      <c r="P16" s="130"/>
      <c r="Q16" s="130"/>
      <c r="R16" s="130"/>
      <c r="S16" s="130"/>
      <c r="T16" s="130"/>
      <c r="U16" s="130"/>
      <c r="V16" s="41">
        <v>3</v>
      </c>
      <c r="W16" s="130"/>
      <c r="X16" s="130"/>
      <c r="Y16" s="130"/>
      <c r="Z16" s="130"/>
    </row>
    <row r="17" spans="1:26" ht="13.5" customHeight="1" x14ac:dyDescent="0.25">
      <c r="A17" s="130"/>
      <c r="B17" s="130"/>
      <c r="C17" s="29">
        <v>3</v>
      </c>
      <c r="D17" s="51">
        <v>5</v>
      </c>
      <c r="E17" s="87" t="s">
        <v>56</v>
      </c>
      <c r="F17" s="269" t="s">
        <v>63</v>
      </c>
      <c r="G17" s="270"/>
      <c r="H17" s="271"/>
      <c r="I17" s="50">
        <f t="shared" ref="I17:I21" si="0">K17-$K$15</f>
        <v>8.3000000000000185E-2</v>
      </c>
      <c r="J17" s="50">
        <f>K17-K16</f>
        <v>1.9000000000000128E-2</v>
      </c>
      <c r="K17" s="80">
        <v>7.1120000000000001</v>
      </c>
      <c r="L17" s="25">
        <v>3</v>
      </c>
      <c r="M17" s="130"/>
      <c r="N17" s="130"/>
      <c r="O17" s="268" t="s">
        <v>17</v>
      </c>
      <c r="P17" s="268"/>
      <c r="Q17" s="277"/>
      <c r="R17" s="291" t="s">
        <v>50</v>
      </c>
      <c r="S17" s="292"/>
      <c r="T17" s="292"/>
      <c r="U17" s="130"/>
      <c r="V17" s="168">
        <v>4</v>
      </c>
      <c r="W17" s="130"/>
      <c r="X17" s="130"/>
      <c r="Y17" s="130"/>
      <c r="Z17" s="130"/>
    </row>
    <row r="18" spans="1:26" ht="13.5" customHeight="1" x14ac:dyDescent="0.25">
      <c r="A18" s="130"/>
      <c r="B18" s="130"/>
      <c r="C18" s="29">
        <v>4</v>
      </c>
      <c r="D18" s="167">
        <v>6</v>
      </c>
      <c r="E18" s="88" t="s">
        <v>95</v>
      </c>
      <c r="F18" s="269" t="s">
        <v>104</v>
      </c>
      <c r="G18" s="270"/>
      <c r="H18" s="271"/>
      <c r="I18" s="32">
        <f t="shared" si="0"/>
        <v>0.1850000000000005</v>
      </c>
      <c r="J18" s="32">
        <f t="shared" ref="J18:J21" si="1">K18-K17</f>
        <v>0.10200000000000031</v>
      </c>
      <c r="K18" s="80">
        <v>7.2140000000000004</v>
      </c>
      <c r="L18" s="26">
        <v>4</v>
      </c>
      <c r="M18" s="130"/>
      <c r="N18" s="130"/>
      <c r="O18" s="130"/>
      <c r="P18" s="130"/>
      <c r="Q18" s="130"/>
      <c r="R18" s="291" t="s">
        <v>65</v>
      </c>
      <c r="S18" s="292"/>
      <c r="T18" s="292"/>
      <c r="U18" s="130"/>
      <c r="V18" s="51">
        <v>5</v>
      </c>
      <c r="W18" s="130"/>
      <c r="X18" s="130"/>
      <c r="Y18" s="130"/>
      <c r="Z18" s="130"/>
    </row>
    <row r="19" spans="1:26" ht="13.5" customHeight="1" x14ac:dyDescent="0.25">
      <c r="A19" s="130"/>
      <c r="B19" s="130"/>
      <c r="C19" s="53">
        <v>5</v>
      </c>
      <c r="D19" s="16">
        <v>1</v>
      </c>
      <c r="E19" s="47" t="s">
        <v>57</v>
      </c>
      <c r="F19" s="269" t="s">
        <v>66</v>
      </c>
      <c r="G19" s="270"/>
      <c r="H19" s="271"/>
      <c r="I19" s="32">
        <f t="shared" si="0"/>
        <v>0.37300000000000022</v>
      </c>
      <c r="J19" s="32">
        <f t="shared" si="1"/>
        <v>0.18799999999999972</v>
      </c>
      <c r="K19" s="148">
        <v>7.4020000000000001</v>
      </c>
      <c r="L19" s="55">
        <v>5</v>
      </c>
      <c r="M19" s="130"/>
      <c r="N19" s="130"/>
      <c r="O19" s="130"/>
      <c r="P19" s="130"/>
      <c r="Q19" s="130"/>
      <c r="R19" s="292" t="s">
        <v>4</v>
      </c>
      <c r="S19" s="292"/>
      <c r="T19" s="292"/>
      <c r="U19" s="130"/>
      <c r="V19" s="167">
        <v>6</v>
      </c>
      <c r="W19" s="130"/>
      <c r="X19" s="130"/>
      <c r="Y19" s="130"/>
      <c r="Z19" s="130"/>
    </row>
    <row r="20" spans="1:26" ht="13.5" customHeight="1" x14ac:dyDescent="0.25">
      <c r="A20" s="130"/>
      <c r="B20" s="130"/>
      <c r="C20" s="53">
        <v>6</v>
      </c>
      <c r="D20" s="15">
        <v>2</v>
      </c>
      <c r="E20" s="31" t="s">
        <v>113</v>
      </c>
      <c r="F20" s="269" t="s">
        <v>114</v>
      </c>
      <c r="G20" s="270"/>
      <c r="H20" s="271"/>
      <c r="I20" s="32">
        <f t="shared" si="0"/>
        <v>0.50100000000000033</v>
      </c>
      <c r="J20" s="32">
        <f t="shared" si="1"/>
        <v>0.12800000000000011</v>
      </c>
      <c r="K20" s="148">
        <v>7.53</v>
      </c>
      <c r="L20" s="55">
        <v>6</v>
      </c>
      <c r="M20" s="130"/>
      <c r="N20" s="52"/>
      <c r="O20" s="52"/>
      <c r="P20" s="130"/>
      <c r="Q20" s="130"/>
      <c r="R20" s="130"/>
      <c r="S20" s="130"/>
      <c r="T20" s="130"/>
      <c r="U20" s="130"/>
      <c r="V20" s="169">
        <v>7</v>
      </c>
      <c r="W20" s="130"/>
      <c r="X20" s="130"/>
      <c r="Y20" s="130"/>
      <c r="Z20" s="130"/>
    </row>
    <row r="21" spans="1:26" ht="13.5" customHeight="1" x14ac:dyDescent="0.25">
      <c r="A21" s="130"/>
      <c r="B21" s="130"/>
      <c r="C21" s="29">
        <v>7</v>
      </c>
      <c r="D21" s="168">
        <v>4</v>
      </c>
      <c r="E21" s="31" t="s">
        <v>96</v>
      </c>
      <c r="F21" s="269" t="s">
        <v>106</v>
      </c>
      <c r="G21" s="270"/>
      <c r="H21" s="271"/>
      <c r="I21" s="32">
        <f t="shared" si="0"/>
        <v>0.55299999999999994</v>
      </c>
      <c r="J21" s="50">
        <f t="shared" si="1"/>
        <v>5.1999999999999602E-2</v>
      </c>
      <c r="K21" s="80">
        <v>7.5819999999999999</v>
      </c>
      <c r="L21" s="26">
        <v>7</v>
      </c>
      <c r="M21" s="130"/>
      <c r="N21" s="50"/>
      <c r="O21" s="52"/>
      <c r="P21" s="130"/>
      <c r="Q21" s="130"/>
      <c r="R21" s="130"/>
      <c r="S21" s="130"/>
      <c r="T21" s="130"/>
      <c r="U21" s="130"/>
      <c r="V21" s="170">
        <v>8</v>
      </c>
      <c r="W21" s="130"/>
      <c r="X21" s="130"/>
      <c r="Y21" s="130"/>
      <c r="Z21" s="130"/>
    </row>
    <row r="22" spans="1:26" ht="13.5" customHeight="1" thickBot="1" x14ac:dyDescent="0.3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ht="13.5" customHeight="1" x14ac:dyDescent="0.25">
      <c r="A23" s="130"/>
      <c r="B23" s="298" t="s">
        <v>8</v>
      </c>
      <c r="C23" s="300" t="s">
        <v>32</v>
      </c>
      <c r="D23" s="302" t="s">
        <v>52</v>
      </c>
      <c r="E23" s="304" t="s">
        <v>10</v>
      </c>
      <c r="F23" s="306" t="s">
        <v>12</v>
      </c>
      <c r="G23" s="307"/>
      <c r="H23" s="306" t="s">
        <v>33</v>
      </c>
      <c r="I23" s="307"/>
      <c r="J23" s="308" t="s">
        <v>34</v>
      </c>
      <c r="K23" s="307"/>
      <c r="L23" s="294" t="s">
        <v>35</v>
      </c>
      <c r="M23" s="307"/>
      <c r="N23" s="306" t="s">
        <v>36</v>
      </c>
      <c r="O23" s="307"/>
      <c r="P23" s="309" t="s">
        <v>37</v>
      </c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13.5" customHeight="1" x14ac:dyDescent="0.25">
      <c r="A24" s="130"/>
      <c r="B24" s="299"/>
      <c r="C24" s="301"/>
      <c r="D24" s="303"/>
      <c r="E24" s="305"/>
      <c r="F24" s="14" t="s">
        <v>14</v>
      </c>
      <c r="G24" s="28" t="s">
        <v>15</v>
      </c>
      <c r="H24" s="14" t="s">
        <v>23</v>
      </c>
      <c r="I24" s="28" t="s">
        <v>8</v>
      </c>
      <c r="J24" s="143" t="s">
        <v>23</v>
      </c>
      <c r="K24" s="28" t="s">
        <v>8</v>
      </c>
      <c r="L24" s="140" t="s">
        <v>23</v>
      </c>
      <c r="M24" s="28" t="s">
        <v>8</v>
      </c>
      <c r="N24" s="14" t="s">
        <v>23</v>
      </c>
      <c r="O24" s="28" t="s">
        <v>8</v>
      </c>
      <c r="P24" s="31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3.5" customHeight="1" x14ac:dyDescent="0.25">
      <c r="A25" s="130"/>
      <c r="B25" s="144">
        <v>1</v>
      </c>
      <c r="C25" s="5">
        <f t="shared" ref="C25:C30" si="2">H25+J25+L25+N25-P25</f>
        <v>2395.66</v>
      </c>
      <c r="D25" s="89">
        <v>20</v>
      </c>
      <c r="E25" s="87" t="s">
        <v>58</v>
      </c>
      <c r="F25" s="52"/>
      <c r="G25" s="52"/>
      <c r="H25" s="213">
        <v>605.03</v>
      </c>
      <c r="I25" s="23">
        <v>1</v>
      </c>
      <c r="J25" s="213">
        <v>600.9</v>
      </c>
      <c r="K25" s="25">
        <v>3</v>
      </c>
      <c r="L25" s="141">
        <v>595.9</v>
      </c>
      <c r="M25" s="23">
        <v>1</v>
      </c>
      <c r="N25" s="43">
        <v>593.83000000000004</v>
      </c>
      <c r="O25" s="23">
        <v>1</v>
      </c>
      <c r="P25" s="30"/>
      <c r="Q25" s="130"/>
      <c r="R25" s="23">
        <v>1</v>
      </c>
      <c r="S25" s="130"/>
      <c r="T25" s="130"/>
      <c r="U25" s="130"/>
      <c r="V25" s="130"/>
      <c r="W25" s="130"/>
      <c r="X25" s="130"/>
      <c r="Y25" s="130"/>
      <c r="Z25" s="130"/>
    </row>
    <row r="26" spans="1:26" ht="13.5" customHeight="1" x14ac:dyDescent="0.25">
      <c r="A26" s="130"/>
      <c r="B26" s="144">
        <v>2</v>
      </c>
      <c r="C26" s="5">
        <f t="shared" si="2"/>
        <v>2377.9700000000003</v>
      </c>
      <c r="D26" s="89">
        <v>18</v>
      </c>
      <c r="E26" s="87" t="s">
        <v>55</v>
      </c>
      <c r="F26" s="156">
        <f t="shared" ref="F26:F31" si="3">$C$25-C26</f>
        <v>17.6899999999996</v>
      </c>
      <c r="G26" s="52"/>
      <c r="H26" s="213">
        <v>600.65</v>
      </c>
      <c r="I26" s="38">
        <v>2</v>
      </c>
      <c r="J26" s="213">
        <v>603.25</v>
      </c>
      <c r="K26" s="23">
        <v>1</v>
      </c>
      <c r="L26" s="141">
        <v>586.37</v>
      </c>
      <c r="M26" s="25">
        <v>3</v>
      </c>
      <c r="N26" s="43">
        <v>587.70000000000005</v>
      </c>
      <c r="O26" s="38">
        <v>2</v>
      </c>
      <c r="P26" s="30"/>
      <c r="Q26" s="130"/>
      <c r="R26" s="38">
        <v>2</v>
      </c>
      <c r="S26" s="130"/>
      <c r="T26" s="130"/>
      <c r="U26" s="130"/>
      <c r="V26" s="130"/>
      <c r="W26" s="130"/>
      <c r="X26" s="130"/>
      <c r="Y26" s="130"/>
      <c r="Z26" s="130"/>
    </row>
    <row r="27" spans="1:26" ht="13.5" customHeight="1" x14ac:dyDescent="0.25">
      <c r="A27" s="130"/>
      <c r="B27" s="144">
        <v>3</v>
      </c>
      <c r="C27" s="5">
        <f t="shared" si="2"/>
        <v>2320.62</v>
      </c>
      <c r="D27" s="89">
        <v>16</v>
      </c>
      <c r="E27" s="87" t="s">
        <v>57</v>
      </c>
      <c r="F27" s="156">
        <f t="shared" si="3"/>
        <v>75.039999999999964</v>
      </c>
      <c r="G27" s="57">
        <f>C26-C27</f>
        <v>57.350000000000364</v>
      </c>
      <c r="H27" s="43">
        <v>588.05999999999995</v>
      </c>
      <c r="I27" s="26">
        <v>4</v>
      </c>
      <c r="J27" s="43">
        <v>588.94000000000005</v>
      </c>
      <c r="K27" s="26">
        <v>5</v>
      </c>
      <c r="L27" s="141">
        <v>571.55999999999995</v>
      </c>
      <c r="M27" s="26">
        <v>4</v>
      </c>
      <c r="N27" s="43">
        <v>572.05999999999995</v>
      </c>
      <c r="O27" s="26">
        <v>5</v>
      </c>
      <c r="P27" s="30"/>
      <c r="Q27" s="130"/>
      <c r="R27" s="25">
        <v>3</v>
      </c>
      <c r="S27" s="130"/>
      <c r="T27" s="130"/>
      <c r="U27" s="130"/>
      <c r="V27" s="130"/>
      <c r="W27" s="130"/>
      <c r="X27" s="130"/>
      <c r="Y27" s="130"/>
      <c r="Z27" s="130"/>
    </row>
    <row r="28" spans="1:26" ht="13.5" customHeight="1" x14ac:dyDescent="0.25">
      <c r="A28" s="130"/>
      <c r="B28" s="144">
        <v>4</v>
      </c>
      <c r="C28" s="5">
        <f t="shared" si="2"/>
        <v>2265.59</v>
      </c>
      <c r="D28" s="89">
        <v>15</v>
      </c>
      <c r="E28" s="88" t="s">
        <v>95</v>
      </c>
      <c r="F28" s="156">
        <f t="shared" si="3"/>
        <v>130.06999999999971</v>
      </c>
      <c r="G28" s="57">
        <f>C27-C28</f>
        <v>55.029999999999745</v>
      </c>
      <c r="H28" s="43">
        <v>524.19000000000005</v>
      </c>
      <c r="I28" s="26">
        <v>6</v>
      </c>
      <c r="J28" s="43">
        <v>591.05999999999995</v>
      </c>
      <c r="K28" s="26">
        <v>4</v>
      </c>
      <c r="L28" s="141">
        <v>570.91999999999996</v>
      </c>
      <c r="M28" s="26">
        <v>5</v>
      </c>
      <c r="N28" s="43">
        <v>579.41999999999996</v>
      </c>
      <c r="O28" s="25">
        <v>3</v>
      </c>
      <c r="P28" s="30"/>
      <c r="Q28" s="130"/>
      <c r="R28" s="26">
        <v>4</v>
      </c>
      <c r="S28" s="130"/>
      <c r="T28" s="130"/>
      <c r="U28" s="130"/>
      <c r="V28" s="130"/>
      <c r="W28" s="130"/>
      <c r="X28" s="130"/>
      <c r="Y28" s="130"/>
      <c r="Z28" s="130"/>
    </row>
    <row r="29" spans="1:26" ht="13.5" customHeight="1" x14ac:dyDescent="0.25">
      <c r="A29" s="130"/>
      <c r="B29" s="56">
        <v>5</v>
      </c>
      <c r="C29" s="5">
        <f t="shared" si="2"/>
        <v>2264.6400000000003</v>
      </c>
      <c r="D29" s="90">
        <v>14</v>
      </c>
      <c r="E29" s="47" t="s">
        <v>113</v>
      </c>
      <c r="F29" s="156">
        <f t="shared" si="3"/>
        <v>131.01999999999953</v>
      </c>
      <c r="G29" s="157">
        <f>C28-C29</f>
        <v>0.9499999999998181</v>
      </c>
      <c r="H29" s="58">
        <v>563.75</v>
      </c>
      <c r="I29" s="55">
        <v>5</v>
      </c>
      <c r="J29" s="58">
        <v>559.70000000000005</v>
      </c>
      <c r="K29" s="55">
        <v>6</v>
      </c>
      <c r="L29" s="142">
        <v>566.08000000000004</v>
      </c>
      <c r="M29" s="55">
        <v>6</v>
      </c>
      <c r="N29" s="58">
        <v>575.11</v>
      </c>
      <c r="O29" s="55">
        <v>4</v>
      </c>
      <c r="P29" s="59"/>
      <c r="Q29" s="130"/>
      <c r="R29" s="55">
        <v>5</v>
      </c>
      <c r="S29" s="130"/>
      <c r="T29" s="130"/>
      <c r="U29" s="130"/>
      <c r="V29" s="130"/>
      <c r="W29" s="130"/>
      <c r="X29" s="130"/>
      <c r="Y29" s="130"/>
      <c r="Z29" s="130"/>
    </row>
    <row r="30" spans="1:26" ht="13.5" customHeight="1" x14ac:dyDescent="0.25">
      <c r="A30" s="130"/>
      <c r="B30" s="56">
        <v>6</v>
      </c>
      <c r="C30" s="5">
        <f t="shared" si="2"/>
        <v>1874.92</v>
      </c>
      <c r="D30" s="90">
        <v>13</v>
      </c>
      <c r="E30" s="31" t="s">
        <v>96</v>
      </c>
      <c r="F30" s="156">
        <f t="shared" si="3"/>
        <v>520.73999999999978</v>
      </c>
      <c r="G30" s="57">
        <f t="shared" ref="G30:G31" si="4">C29-C30</f>
        <v>389.72000000000025</v>
      </c>
      <c r="H30" s="58">
        <v>404.01</v>
      </c>
      <c r="I30" s="55">
        <v>7</v>
      </c>
      <c r="J30" s="58">
        <v>482.4</v>
      </c>
      <c r="K30" s="55">
        <v>7</v>
      </c>
      <c r="L30" s="142">
        <v>494.59</v>
      </c>
      <c r="M30" s="55">
        <v>7</v>
      </c>
      <c r="N30" s="43">
        <v>543.91999999999996</v>
      </c>
      <c r="O30" s="26">
        <v>6</v>
      </c>
      <c r="P30" s="59">
        <v>50</v>
      </c>
      <c r="Q30" s="130"/>
      <c r="R30" s="55">
        <v>6</v>
      </c>
      <c r="S30" s="130"/>
      <c r="T30" s="130"/>
      <c r="U30" s="130"/>
      <c r="V30" s="130"/>
      <c r="W30" s="130"/>
      <c r="X30" s="130"/>
      <c r="Y30" s="130"/>
      <c r="Z30" s="130"/>
    </row>
    <row r="31" spans="1:26" ht="13.5" customHeight="1" x14ac:dyDescent="0.25">
      <c r="A31" s="130"/>
      <c r="B31" s="144">
        <v>7</v>
      </c>
      <c r="C31" s="5">
        <f>H31+J31+L31+N31-P31</f>
        <v>1742.35</v>
      </c>
      <c r="D31" s="89">
        <v>12</v>
      </c>
      <c r="E31" s="31" t="s">
        <v>56</v>
      </c>
      <c r="F31" s="156">
        <f t="shared" si="3"/>
        <v>653.30999999999995</v>
      </c>
      <c r="G31" s="149">
        <f t="shared" si="4"/>
        <v>132.57000000000016</v>
      </c>
      <c r="H31" s="43">
        <v>595.48</v>
      </c>
      <c r="I31" s="25">
        <v>3</v>
      </c>
      <c r="J31" s="213">
        <v>601.77</v>
      </c>
      <c r="K31" s="38">
        <v>2</v>
      </c>
      <c r="L31" s="141">
        <v>595.1</v>
      </c>
      <c r="M31" s="38">
        <v>2</v>
      </c>
      <c r="N31" s="130"/>
      <c r="O31" s="130"/>
      <c r="P31" s="30">
        <v>50</v>
      </c>
      <c r="Q31" s="130"/>
      <c r="R31" s="26">
        <v>7</v>
      </c>
      <c r="S31" s="130"/>
      <c r="T31" s="130"/>
      <c r="U31" s="130"/>
      <c r="V31" s="130"/>
      <c r="W31" s="130"/>
      <c r="X31" s="130"/>
      <c r="Y31" s="130"/>
      <c r="Z31" s="130"/>
    </row>
    <row r="32" spans="1:26" ht="13.5" customHeight="1" thickBot="1" x14ac:dyDescent="0.3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13.5" customHeight="1" x14ac:dyDescent="0.25">
      <c r="A33" s="130"/>
      <c r="B33" s="130"/>
      <c r="C33" s="130"/>
      <c r="D33" s="130"/>
      <c r="E33" s="375" t="s">
        <v>10</v>
      </c>
      <c r="F33" s="314" t="s">
        <v>33</v>
      </c>
      <c r="G33" s="314"/>
      <c r="H33" s="314"/>
      <c r="I33" s="314"/>
      <c r="J33" s="314"/>
      <c r="K33" s="313" t="s">
        <v>34</v>
      </c>
      <c r="L33" s="314"/>
      <c r="M33" s="314"/>
      <c r="N33" s="314"/>
      <c r="O33" s="315"/>
      <c r="P33" s="313" t="s">
        <v>35</v>
      </c>
      <c r="Q33" s="314"/>
      <c r="R33" s="314"/>
      <c r="S33" s="314"/>
      <c r="T33" s="315"/>
      <c r="U33" s="313" t="s">
        <v>36</v>
      </c>
      <c r="V33" s="314"/>
      <c r="W33" s="314"/>
      <c r="X33" s="314"/>
      <c r="Y33" s="315"/>
      <c r="Z33" s="130"/>
    </row>
    <row r="34" spans="1:26" ht="13.5" customHeight="1" x14ac:dyDescent="0.25">
      <c r="A34" s="130"/>
      <c r="B34" s="130"/>
      <c r="C34" s="130"/>
      <c r="D34" s="130"/>
      <c r="E34" s="376"/>
      <c r="F34" s="131" t="s">
        <v>18</v>
      </c>
      <c r="G34" s="34" t="s">
        <v>19</v>
      </c>
      <c r="H34" s="35" t="s">
        <v>20</v>
      </c>
      <c r="I34" s="166" t="s">
        <v>21</v>
      </c>
      <c r="J34" s="152" t="s">
        <v>22</v>
      </c>
      <c r="K34" s="18" t="s">
        <v>18</v>
      </c>
      <c r="L34" s="34" t="s">
        <v>19</v>
      </c>
      <c r="M34" s="35" t="s">
        <v>20</v>
      </c>
      <c r="N34" s="166" t="s">
        <v>21</v>
      </c>
      <c r="O34" s="19" t="s">
        <v>22</v>
      </c>
      <c r="P34" s="18" t="s">
        <v>18</v>
      </c>
      <c r="Q34" s="34" t="s">
        <v>19</v>
      </c>
      <c r="R34" s="35" t="s">
        <v>20</v>
      </c>
      <c r="S34" s="166" t="s">
        <v>21</v>
      </c>
      <c r="T34" s="19" t="s">
        <v>22</v>
      </c>
      <c r="U34" s="18" t="s">
        <v>18</v>
      </c>
      <c r="V34" s="34" t="s">
        <v>19</v>
      </c>
      <c r="W34" s="35" t="s">
        <v>20</v>
      </c>
      <c r="X34" s="166" t="s">
        <v>21</v>
      </c>
      <c r="Y34" s="19" t="s">
        <v>22</v>
      </c>
      <c r="Z34" s="130"/>
    </row>
    <row r="35" spans="1:26" ht="13.5" customHeight="1" x14ac:dyDescent="0.25">
      <c r="A35" s="130"/>
      <c r="B35" s="130"/>
      <c r="C35" s="130"/>
      <c r="D35" s="130"/>
      <c r="E35" s="44" t="s">
        <v>58</v>
      </c>
      <c r="F35" s="106">
        <v>121</v>
      </c>
      <c r="G35" s="106">
        <v>121</v>
      </c>
      <c r="H35" s="109">
        <v>119</v>
      </c>
      <c r="I35" s="105">
        <v>123</v>
      </c>
      <c r="J35" s="106">
        <v>121.09</v>
      </c>
      <c r="K35" s="106">
        <v>120</v>
      </c>
      <c r="L35" s="106">
        <v>120.9</v>
      </c>
      <c r="M35" s="109">
        <v>118</v>
      </c>
      <c r="N35" s="106">
        <v>120</v>
      </c>
      <c r="O35" s="105">
        <v>122</v>
      </c>
      <c r="P35" s="106">
        <v>120</v>
      </c>
      <c r="Q35" s="109">
        <v>117.9</v>
      </c>
      <c r="R35" s="109">
        <v>119</v>
      </c>
      <c r="S35" s="109">
        <v>118</v>
      </c>
      <c r="T35" s="106">
        <v>121</v>
      </c>
      <c r="U35" s="108">
        <v>119</v>
      </c>
      <c r="V35" s="114">
        <v>115.83</v>
      </c>
      <c r="W35" s="114">
        <v>117</v>
      </c>
      <c r="X35" s="106">
        <v>121</v>
      </c>
      <c r="Y35" s="106">
        <v>121</v>
      </c>
      <c r="Z35" s="130"/>
    </row>
    <row r="36" spans="1:26" ht="13.5" customHeight="1" x14ac:dyDescent="0.25">
      <c r="A36" s="130"/>
      <c r="B36" s="130"/>
      <c r="C36" s="130"/>
      <c r="D36" s="130"/>
      <c r="E36" s="44" t="s">
        <v>55</v>
      </c>
      <c r="F36" s="106">
        <v>120</v>
      </c>
      <c r="G36" s="106">
        <v>120</v>
      </c>
      <c r="H36" s="106">
        <v>119.65</v>
      </c>
      <c r="I36" s="106">
        <v>120</v>
      </c>
      <c r="J36" s="106">
        <v>121</v>
      </c>
      <c r="K36" s="106">
        <v>121</v>
      </c>
      <c r="L36" s="106">
        <v>120</v>
      </c>
      <c r="M36" s="106">
        <v>120</v>
      </c>
      <c r="N36" s="105">
        <v>122.25</v>
      </c>
      <c r="O36" s="106">
        <v>120</v>
      </c>
      <c r="P36" s="108">
        <v>118</v>
      </c>
      <c r="Q36" s="21">
        <v>111</v>
      </c>
      <c r="R36" s="109">
        <v>119</v>
      </c>
      <c r="S36" s="134">
        <v>118.37</v>
      </c>
      <c r="T36" s="106">
        <v>120</v>
      </c>
      <c r="U36" s="106">
        <v>121</v>
      </c>
      <c r="V36" s="109">
        <v>118</v>
      </c>
      <c r="W36" s="104">
        <v>115</v>
      </c>
      <c r="X36" s="104">
        <v>113.7</v>
      </c>
      <c r="Y36" s="106">
        <v>120</v>
      </c>
      <c r="Z36" s="130"/>
    </row>
    <row r="37" spans="1:26" ht="13.5" customHeight="1" x14ac:dyDescent="0.25">
      <c r="A37" s="130"/>
      <c r="B37" s="130"/>
      <c r="C37" s="130"/>
      <c r="D37" s="130"/>
      <c r="E37" s="151" t="s">
        <v>57</v>
      </c>
      <c r="F37" s="135">
        <v>115</v>
      </c>
      <c r="G37" s="116">
        <v>117.06</v>
      </c>
      <c r="H37" s="109">
        <v>118</v>
      </c>
      <c r="I37" s="109">
        <v>119</v>
      </c>
      <c r="J37" s="158">
        <v>119</v>
      </c>
      <c r="K37" s="121">
        <v>114</v>
      </c>
      <c r="L37" s="114">
        <v>117</v>
      </c>
      <c r="M37" s="109">
        <v>119</v>
      </c>
      <c r="N37" s="114">
        <v>117</v>
      </c>
      <c r="O37" s="105">
        <v>121.94</v>
      </c>
      <c r="P37" s="20">
        <v>102</v>
      </c>
      <c r="Q37" s="114">
        <v>116</v>
      </c>
      <c r="R37" s="134">
        <v>118</v>
      </c>
      <c r="S37" s="114">
        <v>117</v>
      </c>
      <c r="T37" s="134">
        <v>118.56</v>
      </c>
      <c r="U37" s="20">
        <v>107.06</v>
      </c>
      <c r="V37" s="114">
        <v>116</v>
      </c>
      <c r="W37" s="21">
        <v>113</v>
      </c>
      <c r="X37" s="114">
        <v>116</v>
      </c>
      <c r="Y37" s="106">
        <v>120</v>
      </c>
      <c r="Z37" s="130"/>
    </row>
    <row r="38" spans="1:26" ht="13.5" customHeight="1" x14ac:dyDescent="0.25">
      <c r="A38" s="130"/>
      <c r="B38" s="130"/>
      <c r="C38" s="130"/>
      <c r="D38" s="130"/>
      <c r="E38" s="44" t="s">
        <v>95</v>
      </c>
      <c r="F38" s="63">
        <v>113</v>
      </c>
      <c r="G38" s="136">
        <v>117</v>
      </c>
      <c r="H38" s="117">
        <v>117</v>
      </c>
      <c r="I38" s="60">
        <v>56</v>
      </c>
      <c r="J38" s="154">
        <v>121.19</v>
      </c>
      <c r="K38" s="125">
        <v>115</v>
      </c>
      <c r="L38" s="113">
        <v>119</v>
      </c>
      <c r="M38" s="117">
        <v>117</v>
      </c>
      <c r="N38" s="106">
        <v>120</v>
      </c>
      <c r="O38" s="106">
        <v>120.06</v>
      </c>
      <c r="P38" s="139">
        <v>116</v>
      </c>
      <c r="Q38" s="113">
        <v>118</v>
      </c>
      <c r="R38" s="136">
        <v>117</v>
      </c>
      <c r="S38" s="60">
        <v>113</v>
      </c>
      <c r="T38" s="61">
        <v>106.92</v>
      </c>
      <c r="U38" s="115">
        <v>116</v>
      </c>
      <c r="V38" s="117">
        <v>116</v>
      </c>
      <c r="W38" s="113">
        <v>118.42</v>
      </c>
      <c r="X38" s="117">
        <v>116</v>
      </c>
      <c r="Y38" s="61">
        <v>113</v>
      </c>
      <c r="Z38" s="130"/>
    </row>
    <row r="39" spans="1:26" ht="13.5" customHeight="1" x14ac:dyDescent="0.25">
      <c r="A39" s="130"/>
      <c r="B39" s="130"/>
      <c r="C39" s="130"/>
      <c r="D39" s="130"/>
      <c r="E39" s="151" t="s">
        <v>113</v>
      </c>
      <c r="F39" s="136">
        <v>115.75</v>
      </c>
      <c r="G39" s="160">
        <v>115</v>
      </c>
      <c r="H39" s="60">
        <v>113</v>
      </c>
      <c r="I39" s="109">
        <v>118</v>
      </c>
      <c r="J39" s="154">
        <v>102</v>
      </c>
      <c r="K39" s="115">
        <v>116</v>
      </c>
      <c r="L39" s="117">
        <v>116</v>
      </c>
      <c r="M39" s="21">
        <v>108.7</v>
      </c>
      <c r="N39" s="60">
        <v>109</v>
      </c>
      <c r="O39" s="61">
        <v>110</v>
      </c>
      <c r="P39" s="20">
        <v>113</v>
      </c>
      <c r="Q39" s="117">
        <v>117</v>
      </c>
      <c r="R39" s="63">
        <v>109.08</v>
      </c>
      <c r="S39" s="60">
        <v>110</v>
      </c>
      <c r="T39" s="118">
        <v>117</v>
      </c>
      <c r="U39" s="121">
        <v>114</v>
      </c>
      <c r="V39" s="117">
        <v>116</v>
      </c>
      <c r="W39" s="113">
        <v>118</v>
      </c>
      <c r="X39" s="60">
        <v>113</v>
      </c>
      <c r="Y39" s="124">
        <v>114.11</v>
      </c>
      <c r="Z39" s="130"/>
    </row>
    <row r="40" spans="1:26" ht="13.5" customHeight="1" x14ac:dyDescent="0.25">
      <c r="A40" s="130"/>
      <c r="B40" s="130"/>
      <c r="C40" s="130"/>
      <c r="D40" s="130"/>
      <c r="E40" s="44" t="s">
        <v>96</v>
      </c>
      <c r="F40" s="150">
        <v>56</v>
      </c>
      <c r="G40" s="150">
        <v>94</v>
      </c>
      <c r="H40" s="21">
        <v>104</v>
      </c>
      <c r="I40" s="21">
        <v>111</v>
      </c>
      <c r="J40" s="153">
        <v>39.01</v>
      </c>
      <c r="K40" s="20">
        <v>80</v>
      </c>
      <c r="L40" s="21">
        <v>87</v>
      </c>
      <c r="M40" s="21">
        <v>107</v>
      </c>
      <c r="N40" s="21">
        <v>98</v>
      </c>
      <c r="O40" s="22">
        <v>110.4</v>
      </c>
      <c r="P40" s="20">
        <v>98</v>
      </c>
      <c r="Q40" s="21">
        <v>83</v>
      </c>
      <c r="R40" s="150">
        <v>100</v>
      </c>
      <c r="S40" s="21">
        <v>108</v>
      </c>
      <c r="T40" s="22">
        <v>105.59</v>
      </c>
      <c r="U40" s="20">
        <v>106</v>
      </c>
      <c r="V40" s="21">
        <v>109</v>
      </c>
      <c r="W40" s="21">
        <v>109</v>
      </c>
      <c r="X40" s="21">
        <v>111</v>
      </c>
      <c r="Y40" s="22">
        <v>108.92</v>
      </c>
      <c r="Z40" s="130"/>
    </row>
    <row r="41" spans="1:26" ht="13.5" customHeight="1" x14ac:dyDescent="0.25">
      <c r="A41" s="130"/>
      <c r="B41" s="130"/>
      <c r="C41" s="130"/>
      <c r="D41" s="130"/>
      <c r="E41" s="44" t="s">
        <v>56</v>
      </c>
      <c r="F41" s="159">
        <v>114</v>
      </c>
      <c r="G41" s="114">
        <v>117</v>
      </c>
      <c r="H41" s="106">
        <v>121</v>
      </c>
      <c r="I41" s="106">
        <v>121.48</v>
      </c>
      <c r="J41" s="105">
        <v>122</v>
      </c>
      <c r="K41" s="139">
        <v>116.77</v>
      </c>
      <c r="L41" s="109">
        <v>119</v>
      </c>
      <c r="M41" s="106">
        <v>121</v>
      </c>
      <c r="N41" s="105">
        <v>122</v>
      </c>
      <c r="O41" s="105">
        <v>123</v>
      </c>
      <c r="P41" s="121">
        <v>115.1</v>
      </c>
      <c r="Q41" s="109">
        <v>119</v>
      </c>
      <c r="R41" s="109">
        <v>119</v>
      </c>
      <c r="S41" s="105">
        <v>122</v>
      </c>
      <c r="T41" s="106">
        <v>120</v>
      </c>
      <c r="U41" s="130"/>
      <c r="V41" s="130"/>
      <c r="W41" s="130"/>
      <c r="X41" s="130"/>
      <c r="Y41" s="130"/>
      <c r="Z41" s="130"/>
    </row>
    <row r="42" spans="1:26" ht="13.5" customHeight="1" x14ac:dyDescent="0.2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s="42" customFormat="1" ht="15.6" x14ac:dyDescent="0.25">
      <c r="A43" s="130"/>
      <c r="B43" s="316" t="s">
        <v>87</v>
      </c>
      <c r="C43" s="316"/>
      <c r="D43" s="316"/>
      <c r="E43" s="316"/>
      <c r="F43" s="316"/>
      <c r="G43" s="316"/>
      <c r="H43" s="316"/>
      <c r="I43" s="316"/>
      <c r="J43" s="316"/>
      <c r="K43" s="130"/>
      <c r="L43" s="130"/>
      <c r="M43" s="316" t="s">
        <v>88</v>
      </c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130"/>
      <c r="Z43" s="130"/>
    </row>
    <row r="44" spans="1:26" s="3" customFormat="1" ht="13.5" customHeight="1" x14ac:dyDescent="0.25">
      <c r="A44" s="130"/>
      <c r="B44" s="317" t="s">
        <v>8</v>
      </c>
      <c r="C44" s="318"/>
      <c r="D44" s="373" t="s">
        <v>46</v>
      </c>
      <c r="E44" s="288" t="s">
        <v>10</v>
      </c>
      <c r="F44" s="323" t="s">
        <v>43</v>
      </c>
      <c r="G44" s="2">
        <v>1</v>
      </c>
      <c r="H44" s="2">
        <v>2</v>
      </c>
      <c r="I44" s="12">
        <v>3</v>
      </c>
      <c r="J44" s="2">
        <v>4</v>
      </c>
      <c r="K44" s="13">
        <v>5</v>
      </c>
      <c r="L44" s="130"/>
      <c r="M44" s="317" t="s">
        <v>8</v>
      </c>
      <c r="N44" s="318"/>
      <c r="O44" s="331" t="s">
        <v>46</v>
      </c>
      <c r="P44" s="325" t="s">
        <v>28</v>
      </c>
      <c r="Q44" s="326"/>
      <c r="R44" s="327"/>
      <c r="S44" s="331" t="s">
        <v>43</v>
      </c>
      <c r="T44" s="2">
        <v>1</v>
      </c>
      <c r="U44" s="2">
        <v>2</v>
      </c>
      <c r="V44" s="12">
        <v>3</v>
      </c>
      <c r="W44" s="2">
        <v>4</v>
      </c>
      <c r="X44" s="13">
        <v>5</v>
      </c>
      <c r="Y44" s="130"/>
      <c r="Z44" s="130"/>
    </row>
    <row r="45" spans="1:26" s="3" customFormat="1" ht="13.5" customHeight="1" x14ac:dyDescent="0.25">
      <c r="A45" s="130"/>
      <c r="B45" s="319"/>
      <c r="C45" s="320"/>
      <c r="D45" s="374"/>
      <c r="E45" s="288"/>
      <c r="F45" s="324"/>
      <c r="G45" s="37">
        <v>42301</v>
      </c>
      <c r="H45" s="37">
        <v>42343</v>
      </c>
      <c r="I45" s="37">
        <v>42006</v>
      </c>
      <c r="J45" s="37">
        <v>42034</v>
      </c>
      <c r="K45" s="37">
        <v>42068</v>
      </c>
      <c r="L45" s="130"/>
      <c r="M45" s="319"/>
      <c r="N45" s="320"/>
      <c r="O45" s="332"/>
      <c r="P45" s="328"/>
      <c r="Q45" s="329"/>
      <c r="R45" s="330"/>
      <c r="S45" s="332"/>
      <c r="T45" s="37">
        <v>42301</v>
      </c>
      <c r="U45" s="37">
        <v>42343</v>
      </c>
      <c r="V45" s="37">
        <v>42371</v>
      </c>
      <c r="W45" s="37">
        <v>42399</v>
      </c>
      <c r="X45" s="37">
        <v>42434</v>
      </c>
      <c r="Y45" s="130"/>
      <c r="Z45" s="130"/>
    </row>
    <row r="46" spans="1:26" s="3" customFormat="1" ht="13.5" customHeight="1" x14ac:dyDescent="0.25">
      <c r="A46" s="130"/>
      <c r="B46" s="145">
        <v>1</v>
      </c>
      <c r="C46" s="8" t="s">
        <v>25</v>
      </c>
      <c r="D46" s="129">
        <f t="shared" ref="D46:D56" si="5">SUM(G46:J46)</f>
        <v>40</v>
      </c>
      <c r="E46" s="17" t="s">
        <v>58</v>
      </c>
      <c r="F46" s="128"/>
      <c r="G46" s="76">
        <v>20</v>
      </c>
      <c r="H46" s="76">
        <v>20</v>
      </c>
      <c r="I46" s="333" t="s">
        <v>54</v>
      </c>
      <c r="J46" s="333" t="s">
        <v>57</v>
      </c>
      <c r="K46" s="333" t="s">
        <v>111</v>
      </c>
      <c r="L46" s="130"/>
      <c r="M46" s="336">
        <v>1</v>
      </c>
      <c r="N46" s="337" t="s">
        <v>25</v>
      </c>
      <c r="O46" s="75">
        <f t="shared" ref="O46:O72" si="6">SUM(T46:W46)</f>
        <v>40</v>
      </c>
      <c r="P46" s="244" t="s">
        <v>50</v>
      </c>
      <c r="Q46" s="245"/>
      <c r="R46" s="246"/>
      <c r="S46" s="358"/>
      <c r="T46" s="76">
        <v>20</v>
      </c>
      <c r="U46" s="76">
        <v>20</v>
      </c>
      <c r="V46" s="79"/>
      <c r="W46" s="79"/>
      <c r="X46" s="79"/>
      <c r="Y46" s="130"/>
      <c r="Z46" s="130"/>
    </row>
    <row r="47" spans="1:26" s="3" customFormat="1" ht="13.5" customHeight="1" x14ac:dyDescent="0.25">
      <c r="A47" s="130"/>
      <c r="B47" s="145">
        <v>2</v>
      </c>
      <c r="C47" s="9" t="s">
        <v>44</v>
      </c>
      <c r="D47" s="129">
        <f t="shared" si="5"/>
        <v>31</v>
      </c>
      <c r="E47" s="17" t="s">
        <v>57</v>
      </c>
      <c r="F47" s="126">
        <f t="shared" ref="F47:F56" si="7">D46-D47</f>
        <v>9</v>
      </c>
      <c r="G47" s="79">
        <v>15</v>
      </c>
      <c r="H47" s="78">
        <v>16</v>
      </c>
      <c r="I47" s="334"/>
      <c r="J47" s="334"/>
      <c r="K47" s="334"/>
      <c r="L47" s="130"/>
      <c r="M47" s="286"/>
      <c r="N47" s="338"/>
      <c r="O47" s="75">
        <f t="shared" si="6"/>
        <v>40</v>
      </c>
      <c r="P47" s="244" t="s">
        <v>49</v>
      </c>
      <c r="Q47" s="245"/>
      <c r="R47" s="246"/>
      <c r="S47" s="358"/>
      <c r="T47" s="76">
        <v>20</v>
      </c>
      <c r="U47" s="76">
        <v>20</v>
      </c>
      <c r="V47" s="79"/>
      <c r="W47" s="79"/>
      <c r="X47" s="79"/>
      <c r="Y47" s="130"/>
      <c r="Z47" s="130"/>
    </row>
    <row r="48" spans="1:26" s="3" customFormat="1" ht="13.5" customHeight="1" x14ac:dyDescent="0.25">
      <c r="A48" s="130"/>
      <c r="B48" s="145">
        <v>3</v>
      </c>
      <c r="C48" s="9" t="s">
        <v>109</v>
      </c>
      <c r="D48" s="129">
        <f t="shared" si="5"/>
        <v>29</v>
      </c>
      <c r="E48" s="17" t="s">
        <v>55</v>
      </c>
      <c r="F48" s="126">
        <f t="shared" si="7"/>
        <v>2</v>
      </c>
      <c r="G48" s="79">
        <v>11</v>
      </c>
      <c r="H48" s="77">
        <v>18</v>
      </c>
      <c r="I48" s="334"/>
      <c r="J48" s="334"/>
      <c r="K48" s="334"/>
      <c r="L48" s="130"/>
      <c r="M48" s="147">
        <v>2</v>
      </c>
      <c r="N48" s="8" t="s">
        <v>25</v>
      </c>
      <c r="O48" s="75">
        <f t="shared" si="6"/>
        <v>38</v>
      </c>
      <c r="P48" s="244" t="s">
        <v>4</v>
      </c>
      <c r="Q48" s="245"/>
      <c r="R48" s="246"/>
      <c r="S48" s="163">
        <f>T47-T48</f>
        <v>2</v>
      </c>
      <c r="T48" s="77">
        <v>18</v>
      </c>
      <c r="U48" s="76">
        <v>20</v>
      </c>
      <c r="V48" s="79"/>
      <c r="W48" s="79"/>
      <c r="X48" s="79"/>
      <c r="Y48" s="130"/>
      <c r="Z48" s="130"/>
    </row>
    <row r="49" spans="1:26" s="3" customFormat="1" ht="13.5" customHeight="1" x14ac:dyDescent="0.25">
      <c r="A49" s="130"/>
      <c r="B49" s="145">
        <v>4</v>
      </c>
      <c r="C49" s="9" t="s">
        <v>26</v>
      </c>
      <c r="D49" s="129">
        <f t="shared" si="5"/>
        <v>26</v>
      </c>
      <c r="E49" s="17" t="s">
        <v>56</v>
      </c>
      <c r="F49" s="126">
        <f t="shared" si="7"/>
        <v>3</v>
      </c>
      <c r="G49" s="79">
        <v>14</v>
      </c>
      <c r="H49" s="15">
        <v>12</v>
      </c>
      <c r="I49" s="334"/>
      <c r="J49" s="334"/>
      <c r="K49" s="334"/>
      <c r="L49" s="130"/>
      <c r="M49" s="272">
        <v>3</v>
      </c>
      <c r="N49" s="341" t="s">
        <v>26</v>
      </c>
      <c r="O49" s="75">
        <f t="shared" si="6"/>
        <v>31</v>
      </c>
      <c r="P49" s="244" t="s">
        <v>67</v>
      </c>
      <c r="Q49" s="245"/>
      <c r="R49" s="246"/>
      <c r="S49" s="349">
        <v>7</v>
      </c>
      <c r="T49" s="79">
        <v>15</v>
      </c>
      <c r="U49" s="78">
        <v>16</v>
      </c>
      <c r="V49" s="79"/>
      <c r="W49" s="79"/>
      <c r="X49" s="79"/>
      <c r="Y49" s="130"/>
      <c r="Z49" s="130"/>
    </row>
    <row r="50" spans="1:26" s="3" customFormat="1" ht="13.5" customHeight="1" x14ac:dyDescent="0.25">
      <c r="A50" s="130"/>
      <c r="B50" s="145">
        <v>5</v>
      </c>
      <c r="C50" s="10" t="s">
        <v>91</v>
      </c>
      <c r="D50" s="129">
        <f t="shared" si="5"/>
        <v>18</v>
      </c>
      <c r="E50" s="17" t="s">
        <v>48</v>
      </c>
      <c r="F50" s="126">
        <f t="shared" si="7"/>
        <v>8</v>
      </c>
      <c r="G50" s="77">
        <v>18</v>
      </c>
      <c r="H50" s="15"/>
      <c r="I50" s="334"/>
      <c r="J50" s="334"/>
      <c r="K50" s="334"/>
      <c r="L50" s="130"/>
      <c r="M50" s="272"/>
      <c r="N50" s="342"/>
      <c r="O50" s="75">
        <f t="shared" si="6"/>
        <v>31</v>
      </c>
      <c r="P50" s="244" t="s">
        <v>66</v>
      </c>
      <c r="Q50" s="245"/>
      <c r="R50" s="246"/>
      <c r="S50" s="351"/>
      <c r="T50" s="79">
        <v>15</v>
      </c>
      <c r="U50" s="78">
        <v>16</v>
      </c>
      <c r="V50" s="79"/>
      <c r="W50" s="79"/>
      <c r="X50" s="79"/>
      <c r="Y50" s="130"/>
      <c r="Z50" s="130"/>
    </row>
    <row r="51" spans="1:26" s="3" customFormat="1" ht="13.5" customHeight="1" x14ac:dyDescent="0.25">
      <c r="A51" s="130"/>
      <c r="B51" s="145">
        <v>6</v>
      </c>
      <c r="C51" s="10" t="s">
        <v>91</v>
      </c>
      <c r="D51" s="129">
        <f t="shared" si="5"/>
        <v>16</v>
      </c>
      <c r="E51" s="17" t="s">
        <v>51</v>
      </c>
      <c r="F51" s="126">
        <f t="shared" si="7"/>
        <v>2</v>
      </c>
      <c r="G51" s="78">
        <v>16</v>
      </c>
      <c r="H51" s="15"/>
      <c r="I51" s="334"/>
      <c r="J51" s="334"/>
      <c r="K51" s="334"/>
      <c r="L51" s="130"/>
      <c r="M51" s="272">
        <v>4</v>
      </c>
      <c r="N51" s="341" t="s">
        <v>89</v>
      </c>
      <c r="O51" s="75">
        <f t="shared" si="6"/>
        <v>29</v>
      </c>
      <c r="P51" s="244" t="s">
        <v>60</v>
      </c>
      <c r="Q51" s="245"/>
      <c r="R51" s="246"/>
      <c r="S51" s="349">
        <v>2</v>
      </c>
      <c r="T51" s="79">
        <v>11</v>
      </c>
      <c r="U51" s="77">
        <v>18</v>
      </c>
      <c r="V51" s="79"/>
      <c r="W51" s="79"/>
      <c r="X51" s="79"/>
      <c r="Y51" s="130"/>
      <c r="Z51" s="130"/>
    </row>
    <row r="52" spans="1:26" s="3" customFormat="1" ht="13.5" customHeight="1" x14ac:dyDescent="0.25">
      <c r="A52" s="130"/>
      <c r="B52" s="145">
        <v>7</v>
      </c>
      <c r="C52" s="145" t="s">
        <v>24</v>
      </c>
      <c r="D52" s="129">
        <f t="shared" si="5"/>
        <v>15</v>
      </c>
      <c r="E52" s="17" t="s">
        <v>95</v>
      </c>
      <c r="F52" s="126">
        <f t="shared" si="7"/>
        <v>1</v>
      </c>
      <c r="G52" s="79"/>
      <c r="H52" s="15">
        <v>15</v>
      </c>
      <c r="I52" s="334"/>
      <c r="J52" s="334"/>
      <c r="K52" s="334"/>
      <c r="L52" s="130"/>
      <c r="M52" s="272"/>
      <c r="N52" s="343"/>
      <c r="O52" s="75">
        <f t="shared" si="6"/>
        <v>29</v>
      </c>
      <c r="P52" s="244" t="s">
        <v>72</v>
      </c>
      <c r="Q52" s="245"/>
      <c r="R52" s="246"/>
      <c r="S52" s="350"/>
      <c r="T52" s="79">
        <v>11</v>
      </c>
      <c r="U52" s="77">
        <v>18</v>
      </c>
      <c r="V52" s="79"/>
      <c r="W52" s="79"/>
      <c r="X52" s="79"/>
      <c r="Y52" s="130"/>
      <c r="Z52" s="130"/>
    </row>
    <row r="53" spans="1:26" s="3" customFormat="1" ht="13.5" customHeight="1" x14ac:dyDescent="0.25">
      <c r="A53" s="130"/>
      <c r="B53" s="145">
        <v>8</v>
      </c>
      <c r="C53" s="145" t="s">
        <v>24</v>
      </c>
      <c r="D53" s="129">
        <f t="shared" si="5"/>
        <v>14</v>
      </c>
      <c r="E53" s="17" t="s">
        <v>113</v>
      </c>
      <c r="F53" s="126">
        <f t="shared" si="7"/>
        <v>1</v>
      </c>
      <c r="G53" s="79"/>
      <c r="H53" s="15">
        <v>14</v>
      </c>
      <c r="I53" s="334"/>
      <c r="J53" s="334"/>
      <c r="K53" s="334"/>
      <c r="L53" s="130"/>
      <c r="M53" s="272"/>
      <c r="N53" s="342"/>
      <c r="O53" s="75">
        <f t="shared" si="6"/>
        <v>29</v>
      </c>
      <c r="P53" s="244" t="s">
        <v>61</v>
      </c>
      <c r="Q53" s="245"/>
      <c r="R53" s="246"/>
      <c r="S53" s="351"/>
      <c r="T53" s="79">
        <v>11</v>
      </c>
      <c r="U53" s="77">
        <v>18</v>
      </c>
      <c r="V53" s="79"/>
      <c r="W53" s="79"/>
      <c r="X53" s="79"/>
      <c r="Y53" s="130"/>
      <c r="Z53" s="130"/>
    </row>
    <row r="54" spans="1:26" s="3" customFormat="1" ht="13.5" customHeight="1" x14ac:dyDescent="0.25">
      <c r="A54" s="130"/>
      <c r="B54" s="145">
        <v>9</v>
      </c>
      <c r="C54" s="10" t="s">
        <v>91</v>
      </c>
      <c r="D54" s="75">
        <f t="shared" si="5"/>
        <v>13</v>
      </c>
      <c r="E54" s="155" t="s">
        <v>54</v>
      </c>
      <c r="F54" s="126">
        <f t="shared" si="7"/>
        <v>1</v>
      </c>
      <c r="G54" s="79">
        <v>13</v>
      </c>
      <c r="H54" s="15"/>
      <c r="I54" s="334"/>
      <c r="J54" s="334"/>
      <c r="K54" s="334"/>
      <c r="L54" s="130"/>
      <c r="M54" s="272">
        <v>5</v>
      </c>
      <c r="N54" s="337" t="s">
        <v>25</v>
      </c>
      <c r="O54" s="75">
        <f t="shared" si="6"/>
        <v>26</v>
      </c>
      <c r="P54" s="244" t="s">
        <v>63</v>
      </c>
      <c r="Q54" s="245"/>
      <c r="R54" s="246"/>
      <c r="S54" s="349">
        <v>3</v>
      </c>
      <c r="T54" s="79">
        <v>14</v>
      </c>
      <c r="U54" s="79">
        <v>12</v>
      </c>
      <c r="V54" s="79"/>
      <c r="W54" s="79"/>
      <c r="X54" s="79"/>
      <c r="Y54" s="130"/>
      <c r="Z54" s="130"/>
    </row>
    <row r="55" spans="1:26" s="3" customFormat="1" ht="13.5" customHeight="1" x14ac:dyDescent="0.25">
      <c r="A55" s="130"/>
      <c r="B55" s="145">
        <v>10</v>
      </c>
      <c r="C55" s="145" t="s">
        <v>24</v>
      </c>
      <c r="D55" s="75">
        <f t="shared" si="5"/>
        <v>13</v>
      </c>
      <c r="E55" s="91" t="s">
        <v>96</v>
      </c>
      <c r="F55" s="126">
        <f t="shared" si="7"/>
        <v>0</v>
      </c>
      <c r="G55" s="79"/>
      <c r="H55" s="15">
        <v>13</v>
      </c>
      <c r="I55" s="334"/>
      <c r="J55" s="334"/>
      <c r="K55" s="334"/>
      <c r="L55" s="130"/>
      <c r="M55" s="272"/>
      <c r="N55" s="338"/>
      <c r="O55" s="75">
        <f t="shared" si="6"/>
        <v>26</v>
      </c>
      <c r="P55" s="244" t="s">
        <v>64</v>
      </c>
      <c r="Q55" s="245"/>
      <c r="R55" s="246"/>
      <c r="S55" s="351"/>
      <c r="T55" s="79">
        <v>14</v>
      </c>
      <c r="U55" s="79">
        <v>12</v>
      </c>
      <c r="V55" s="79"/>
      <c r="W55" s="79"/>
      <c r="X55" s="79"/>
      <c r="Y55" s="130"/>
      <c r="Z55" s="130"/>
    </row>
    <row r="56" spans="1:26" s="3" customFormat="1" ht="13.5" customHeight="1" x14ac:dyDescent="0.25">
      <c r="A56" s="130"/>
      <c r="B56" s="145">
        <v>11</v>
      </c>
      <c r="C56" s="10" t="s">
        <v>90</v>
      </c>
      <c r="D56" s="75">
        <f t="shared" si="5"/>
        <v>12</v>
      </c>
      <c r="E56" s="91" t="s">
        <v>31</v>
      </c>
      <c r="F56" s="126">
        <f t="shared" si="7"/>
        <v>1</v>
      </c>
      <c r="G56" s="79">
        <v>12</v>
      </c>
      <c r="H56" s="15"/>
      <c r="I56" s="334"/>
      <c r="J56" s="334"/>
      <c r="K56" s="334"/>
      <c r="L56" s="130"/>
      <c r="M56" s="146">
        <v>6</v>
      </c>
      <c r="N56" s="10" t="s">
        <v>90</v>
      </c>
      <c r="O56" s="75">
        <f t="shared" si="6"/>
        <v>18</v>
      </c>
      <c r="P56" s="244" t="s">
        <v>5</v>
      </c>
      <c r="Q56" s="245"/>
      <c r="R56" s="246"/>
      <c r="S56" s="163">
        <v>8</v>
      </c>
      <c r="T56" s="77">
        <v>18</v>
      </c>
      <c r="U56" s="7"/>
      <c r="V56" s="79"/>
      <c r="W56" s="79"/>
      <c r="X56" s="79"/>
      <c r="Y56" s="130"/>
      <c r="Z56" s="130"/>
    </row>
    <row r="57" spans="1:26" s="3" customFormat="1" ht="13.5" customHeight="1" x14ac:dyDescent="0.25">
      <c r="A57" s="130"/>
      <c r="B57" s="145"/>
      <c r="C57" s="145"/>
      <c r="D57" s="129"/>
      <c r="E57" s="17"/>
      <c r="F57" s="126"/>
      <c r="G57" s="79"/>
      <c r="H57" s="15"/>
      <c r="I57" s="334"/>
      <c r="J57" s="334"/>
      <c r="K57" s="334"/>
      <c r="L57" s="130"/>
      <c r="M57" s="272">
        <v>7</v>
      </c>
      <c r="N57" s="259" t="s">
        <v>90</v>
      </c>
      <c r="O57" s="75">
        <f t="shared" si="6"/>
        <v>16</v>
      </c>
      <c r="P57" s="244" t="s">
        <v>69</v>
      </c>
      <c r="Q57" s="245"/>
      <c r="R57" s="246"/>
      <c r="S57" s="349">
        <v>2</v>
      </c>
      <c r="T57" s="78">
        <v>16</v>
      </c>
      <c r="U57" s="7"/>
      <c r="V57" s="79"/>
      <c r="W57" s="79"/>
      <c r="X57" s="79"/>
      <c r="Y57" s="130"/>
      <c r="Z57" s="130"/>
    </row>
    <row r="58" spans="1:26" s="3" customFormat="1" ht="13.5" customHeight="1" x14ac:dyDescent="0.25">
      <c r="A58" s="130"/>
      <c r="B58" s="145"/>
      <c r="C58" s="145"/>
      <c r="D58" s="129"/>
      <c r="E58" s="17"/>
      <c r="F58" s="126"/>
      <c r="G58" s="79"/>
      <c r="H58" s="15"/>
      <c r="I58" s="334"/>
      <c r="J58" s="334"/>
      <c r="K58" s="334"/>
      <c r="L58" s="130"/>
      <c r="M58" s="272"/>
      <c r="N58" s="357"/>
      <c r="O58" s="75">
        <f t="shared" si="6"/>
        <v>16</v>
      </c>
      <c r="P58" s="244" t="s">
        <v>73</v>
      </c>
      <c r="Q58" s="245"/>
      <c r="R58" s="246"/>
      <c r="S58" s="350"/>
      <c r="T58" s="78">
        <v>16</v>
      </c>
      <c r="U58" s="6"/>
      <c r="V58" s="79"/>
      <c r="W58" s="79"/>
      <c r="X58" s="79"/>
      <c r="Y58" s="130"/>
      <c r="Z58" s="130"/>
    </row>
    <row r="59" spans="1:26" s="3" customFormat="1" ht="13.5" customHeight="1" x14ac:dyDescent="0.25">
      <c r="A59" s="130"/>
      <c r="B59" s="145"/>
      <c r="C59" s="145"/>
      <c r="D59" s="129"/>
      <c r="E59" s="389" t="s">
        <v>112</v>
      </c>
      <c r="F59" s="346"/>
      <c r="G59" s="165" t="s">
        <v>31</v>
      </c>
      <c r="H59" s="165" t="s">
        <v>56</v>
      </c>
      <c r="I59" s="335"/>
      <c r="J59" s="335"/>
      <c r="K59" s="335"/>
      <c r="L59" s="130"/>
      <c r="M59" s="272"/>
      <c r="N59" s="260"/>
      <c r="O59" s="75">
        <f t="shared" si="6"/>
        <v>16</v>
      </c>
      <c r="P59" s="244" t="s">
        <v>29</v>
      </c>
      <c r="Q59" s="245"/>
      <c r="R59" s="246"/>
      <c r="S59" s="351"/>
      <c r="T59" s="78">
        <v>16</v>
      </c>
      <c r="U59" s="7"/>
      <c r="V59" s="79"/>
      <c r="W59" s="79"/>
      <c r="X59" s="79"/>
      <c r="Y59" s="130"/>
      <c r="Z59" s="130"/>
    </row>
    <row r="60" spans="1:26" s="3" customFormat="1" ht="13.5" customHeight="1" x14ac:dyDescent="0.25">
      <c r="A60" s="130"/>
      <c r="B60" s="8" t="s">
        <v>25</v>
      </c>
      <c r="C60" s="9" t="s">
        <v>26</v>
      </c>
      <c r="D60" s="9" t="s">
        <v>44</v>
      </c>
      <c r="E60" s="9" t="s">
        <v>86</v>
      </c>
      <c r="F60" s="9" t="s">
        <v>89</v>
      </c>
      <c r="G60" s="10" t="s">
        <v>90</v>
      </c>
      <c r="H60" s="10" t="s">
        <v>91</v>
      </c>
      <c r="I60" s="10" t="s">
        <v>45</v>
      </c>
      <c r="J60" s="10" t="s">
        <v>27</v>
      </c>
      <c r="K60" s="145" t="s">
        <v>24</v>
      </c>
      <c r="L60" s="130"/>
      <c r="M60" s="336">
        <v>8</v>
      </c>
      <c r="N60" s="145" t="s">
        <v>24</v>
      </c>
      <c r="O60" s="75">
        <f t="shared" si="6"/>
        <v>15</v>
      </c>
      <c r="P60" s="244" t="s">
        <v>104</v>
      </c>
      <c r="Q60" s="245"/>
      <c r="R60" s="246"/>
      <c r="S60" s="349">
        <v>1</v>
      </c>
      <c r="T60" s="79"/>
      <c r="U60" s="79">
        <v>15</v>
      </c>
      <c r="V60" s="79"/>
      <c r="W60" s="79"/>
      <c r="X60" s="79"/>
      <c r="Y60" s="130"/>
      <c r="Z60" s="130"/>
    </row>
    <row r="61" spans="1:26" s="3" customFormat="1" ht="13.5" customHeight="1" x14ac:dyDescent="0.2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286"/>
      <c r="N61" s="145" t="s">
        <v>24</v>
      </c>
      <c r="O61" s="75">
        <f t="shared" si="6"/>
        <v>15</v>
      </c>
      <c r="P61" s="244" t="s">
        <v>105</v>
      </c>
      <c r="Q61" s="245"/>
      <c r="R61" s="246"/>
      <c r="S61" s="351"/>
      <c r="T61" s="79"/>
      <c r="U61" s="79">
        <v>15</v>
      </c>
      <c r="V61" s="79"/>
      <c r="W61" s="79"/>
      <c r="X61" s="79"/>
      <c r="Y61" s="130"/>
      <c r="Z61" s="130"/>
    </row>
    <row r="62" spans="1:26" s="3" customFormat="1" ht="13.5" customHeight="1" x14ac:dyDescent="0.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46">
        <v>9</v>
      </c>
      <c r="N62" s="10" t="s">
        <v>90</v>
      </c>
      <c r="O62" s="75">
        <f t="shared" si="6"/>
        <v>14</v>
      </c>
      <c r="P62" s="244" t="s">
        <v>65</v>
      </c>
      <c r="Q62" s="245"/>
      <c r="R62" s="246"/>
      <c r="S62" s="163">
        <v>1</v>
      </c>
      <c r="T62" s="79">
        <v>14</v>
      </c>
      <c r="U62" s="79"/>
      <c r="V62" s="79"/>
      <c r="W62" s="79"/>
      <c r="X62" s="79"/>
      <c r="Y62" s="130"/>
      <c r="Z62" s="130"/>
    </row>
    <row r="63" spans="1:26" s="3" customFormat="1" ht="13.5" customHeight="1" x14ac:dyDescent="0.25">
      <c r="A63" s="130"/>
      <c r="B63" s="130"/>
      <c r="C63" s="347" t="s">
        <v>92</v>
      </c>
      <c r="D63" s="347"/>
      <c r="E63" s="347"/>
      <c r="F63" s="347"/>
      <c r="G63" s="347"/>
      <c r="H63" s="347"/>
      <c r="I63" s="347"/>
      <c r="J63" s="347"/>
      <c r="K63" s="130"/>
      <c r="L63" s="130"/>
      <c r="M63" s="336">
        <v>10</v>
      </c>
      <c r="N63" s="145" t="s">
        <v>24</v>
      </c>
      <c r="O63" s="75">
        <f t="shared" si="6"/>
        <v>14</v>
      </c>
      <c r="P63" s="244" t="s">
        <v>114</v>
      </c>
      <c r="Q63" s="245"/>
      <c r="R63" s="246"/>
      <c r="S63" s="349">
        <v>0</v>
      </c>
      <c r="T63" s="79"/>
      <c r="U63" s="79">
        <v>14</v>
      </c>
      <c r="V63" s="79"/>
      <c r="W63" s="79"/>
      <c r="X63" s="79"/>
      <c r="Y63" s="130"/>
      <c r="Z63" s="130"/>
    </row>
    <row r="64" spans="1:26" s="3" customFormat="1" ht="13.5" customHeight="1" x14ac:dyDescent="0.25">
      <c r="A64" s="130"/>
      <c r="B64" s="130"/>
      <c r="C64" s="347"/>
      <c r="D64" s="347"/>
      <c r="E64" s="347"/>
      <c r="F64" s="347"/>
      <c r="G64" s="347"/>
      <c r="H64" s="347"/>
      <c r="I64" s="347"/>
      <c r="J64" s="347"/>
      <c r="K64" s="130"/>
      <c r="L64" s="130"/>
      <c r="M64" s="258"/>
      <c r="N64" s="145" t="s">
        <v>24</v>
      </c>
      <c r="O64" s="75">
        <f t="shared" si="6"/>
        <v>14</v>
      </c>
      <c r="P64" s="244" t="s">
        <v>103</v>
      </c>
      <c r="Q64" s="245"/>
      <c r="R64" s="246"/>
      <c r="S64" s="350"/>
      <c r="T64" s="79"/>
      <c r="U64" s="79">
        <v>14</v>
      </c>
      <c r="V64" s="79"/>
      <c r="W64" s="79"/>
      <c r="X64" s="79"/>
      <c r="Y64" s="130"/>
      <c r="Z64" s="130"/>
    </row>
    <row r="65" spans="1:32" s="3" customFormat="1" ht="13.5" customHeight="1" x14ac:dyDescent="0.25">
      <c r="A65" s="130"/>
      <c r="B65" s="130"/>
      <c r="C65" s="347"/>
      <c r="D65" s="347"/>
      <c r="E65" s="347"/>
      <c r="F65" s="347"/>
      <c r="G65" s="347"/>
      <c r="H65" s="347"/>
      <c r="I65" s="347"/>
      <c r="J65" s="347"/>
      <c r="K65" s="130"/>
      <c r="L65" s="130"/>
      <c r="M65" s="286"/>
      <c r="N65" s="145" t="s">
        <v>24</v>
      </c>
      <c r="O65" s="75">
        <f t="shared" si="6"/>
        <v>14</v>
      </c>
      <c r="P65" s="244" t="s">
        <v>102</v>
      </c>
      <c r="Q65" s="245"/>
      <c r="R65" s="246"/>
      <c r="S65" s="351"/>
      <c r="T65" s="79"/>
      <c r="U65" s="79">
        <v>14</v>
      </c>
      <c r="V65" s="79"/>
      <c r="W65" s="79"/>
      <c r="X65" s="79"/>
      <c r="Y65" s="130"/>
      <c r="Z65" s="130"/>
    </row>
    <row r="66" spans="1:32" s="3" customFormat="1" ht="13.5" customHeight="1" x14ac:dyDescent="0.25">
      <c r="A66" s="130"/>
      <c r="B66" s="130"/>
      <c r="C66" s="347"/>
      <c r="D66" s="347"/>
      <c r="E66" s="347"/>
      <c r="F66" s="347"/>
      <c r="G66" s="347"/>
      <c r="H66" s="347"/>
      <c r="I66" s="347"/>
      <c r="J66" s="347"/>
      <c r="K66" s="130"/>
      <c r="L66" s="130"/>
      <c r="M66" s="336">
        <v>11</v>
      </c>
      <c r="N66" s="259" t="s">
        <v>110</v>
      </c>
      <c r="O66" s="75">
        <f t="shared" si="6"/>
        <v>13</v>
      </c>
      <c r="P66" s="244" t="s">
        <v>70</v>
      </c>
      <c r="Q66" s="245"/>
      <c r="R66" s="246"/>
      <c r="S66" s="349">
        <v>1</v>
      </c>
      <c r="T66" s="79">
        <v>13</v>
      </c>
      <c r="U66" s="79"/>
      <c r="V66" s="79"/>
      <c r="W66" s="79"/>
      <c r="X66" s="79"/>
      <c r="Y66" s="130"/>
      <c r="Z66" s="130"/>
    </row>
    <row r="67" spans="1:32" s="3" customFormat="1" ht="13.5" customHeight="1" x14ac:dyDescent="0.2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258"/>
      <c r="N67" s="357"/>
      <c r="O67" s="75">
        <f t="shared" si="6"/>
        <v>13</v>
      </c>
      <c r="P67" s="244" t="s">
        <v>47</v>
      </c>
      <c r="Q67" s="245"/>
      <c r="R67" s="246"/>
      <c r="S67" s="350"/>
      <c r="T67" s="79">
        <v>13</v>
      </c>
      <c r="U67" s="79"/>
      <c r="V67" s="79"/>
      <c r="W67" s="79"/>
      <c r="X67" s="79"/>
      <c r="Y67" s="130"/>
      <c r="Z67" s="130"/>
    </row>
    <row r="68" spans="1:32" s="3" customFormat="1" ht="13.5" customHeight="1" x14ac:dyDescent="0.2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286"/>
      <c r="N68" s="260"/>
      <c r="O68" s="75">
        <f t="shared" si="6"/>
        <v>13</v>
      </c>
      <c r="P68" s="244" t="s">
        <v>59</v>
      </c>
      <c r="Q68" s="245"/>
      <c r="R68" s="246"/>
      <c r="S68" s="351"/>
      <c r="T68" s="79">
        <v>13</v>
      </c>
      <c r="U68" s="79"/>
      <c r="V68" s="79"/>
      <c r="W68" s="79"/>
      <c r="X68" s="79"/>
      <c r="Y68" s="130"/>
      <c r="Z68" s="130"/>
    </row>
    <row r="69" spans="1:32" s="3" customFormat="1" ht="13.5" customHeight="1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336">
        <v>12</v>
      </c>
      <c r="N69" s="146" t="s">
        <v>24</v>
      </c>
      <c r="O69" s="75">
        <f t="shared" si="6"/>
        <v>13</v>
      </c>
      <c r="P69" s="244" t="s">
        <v>106</v>
      </c>
      <c r="Q69" s="245"/>
      <c r="R69" s="246"/>
      <c r="S69" s="349">
        <v>0</v>
      </c>
      <c r="T69" s="79"/>
      <c r="U69" s="79">
        <v>13</v>
      </c>
      <c r="V69" s="79"/>
      <c r="W69" s="79"/>
      <c r="X69" s="79"/>
      <c r="Y69" s="130"/>
      <c r="Z69" s="130"/>
    </row>
    <row r="70" spans="1:32" s="3" customFormat="1" ht="13.5" customHeight="1" x14ac:dyDescent="0.2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286"/>
      <c r="N70" s="146" t="s">
        <v>24</v>
      </c>
      <c r="O70" s="75">
        <f t="shared" si="6"/>
        <v>13</v>
      </c>
      <c r="P70" s="244" t="s">
        <v>107</v>
      </c>
      <c r="Q70" s="245"/>
      <c r="R70" s="246"/>
      <c r="S70" s="351"/>
      <c r="T70" s="79"/>
      <c r="U70" s="79">
        <v>13</v>
      </c>
      <c r="V70" s="79"/>
      <c r="W70" s="79"/>
      <c r="X70" s="79"/>
      <c r="Y70" s="130"/>
      <c r="Z70" s="130"/>
    </row>
    <row r="71" spans="1:32" s="3" customFormat="1" ht="13.5" customHeight="1" x14ac:dyDescent="0.2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336">
        <v>13</v>
      </c>
      <c r="N71" s="356" t="s">
        <v>110</v>
      </c>
      <c r="O71" s="75">
        <f t="shared" si="6"/>
        <v>12</v>
      </c>
      <c r="P71" s="244" t="s">
        <v>6</v>
      </c>
      <c r="Q71" s="245"/>
      <c r="R71" s="246"/>
      <c r="S71" s="349">
        <v>1</v>
      </c>
      <c r="T71" s="79">
        <v>12</v>
      </c>
      <c r="U71" s="79"/>
      <c r="V71" s="79"/>
      <c r="W71" s="79"/>
      <c r="X71" s="79"/>
      <c r="Y71" s="130"/>
      <c r="Z71" s="130"/>
    </row>
    <row r="72" spans="1:32" s="3" customFormat="1" ht="13.5" customHeight="1" x14ac:dyDescent="0.2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286"/>
      <c r="N72" s="356"/>
      <c r="O72" s="75">
        <f t="shared" si="6"/>
        <v>12</v>
      </c>
      <c r="P72" s="244" t="s">
        <v>7</v>
      </c>
      <c r="Q72" s="245"/>
      <c r="R72" s="246"/>
      <c r="S72" s="351"/>
      <c r="T72" s="79">
        <v>12</v>
      </c>
      <c r="U72" s="79"/>
      <c r="V72" s="79"/>
      <c r="W72" s="79"/>
      <c r="X72" s="79"/>
      <c r="Y72" s="130"/>
      <c r="Z72" s="130"/>
    </row>
    <row r="73" spans="1:32" s="3" customFormat="1" ht="13.5" customHeight="1" x14ac:dyDescent="0.2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61"/>
      <c r="N73" s="162"/>
      <c r="O73" s="161"/>
      <c r="P73" s="244"/>
      <c r="Q73" s="245"/>
      <c r="R73" s="246"/>
      <c r="S73" s="164"/>
      <c r="T73" s="79"/>
      <c r="U73" s="79"/>
      <c r="V73" s="79"/>
      <c r="W73" s="79"/>
      <c r="X73" s="79"/>
      <c r="Y73" s="130"/>
      <c r="Z73" s="130"/>
    </row>
    <row r="74" spans="1:32" s="3" customFormat="1" ht="13.5" customHeight="1" x14ac:dyDescent="0.2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:32" s="3" customFormat="1" ht="13.5" customHeight="1" x14ac:dyDescent="0.25"/>
    <row r="76" spans="1:32" s="3" customFormat="1" ht="13.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3" customFormat="1" ht="13.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3" customFormat="1" ht="13.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3" customFormat="1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3" customFormat="1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s="3" customFormat="1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s="3" customFormat="1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s="3" customFormat="1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s="3" customFormat="1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s="3" customFormat="1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s="3" customFormat="1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sortState ref="O46:X73">
    <sortCondition descending="1" ref="O46:O73"/>
    <sortCondition ref="P46:P73"/>
  </sortState>
  <mergeCells count="154">
    <mergeCell ref="C63:J66"/>
    <mergeCell ref="S66:S68"/>
    <mergeCell ref="S69:S70"/>
    <mergeCell ref="S71:S72"/>
    <mergeCell ref="I46:I59"/>
    <mergeCell ref="J46:J59"/>
    <mergeCell ref="K46:K59"/>
    <mergeCell ref="E59:F59"/>
    <mergeCell ref="M66:M68"/>
    <mergeCell ref="N66:N68"/>
    <mergeCell ref="M69:M70"/>
    <mergeCell ref="M71:M72"/>
    <mergeCell ref="N71:N72"/>
    <mergeCell ref="M54:M55"/>
    <mergeCell ref="N54:N55"/>
    <mergeCell ref="M57:M59"/>
    <mergeCell ref="N57:N59"/>
    <mergeCell ref="M60:M61"/>
    <mergeCell ref="M63:M65"/>
    <mergeCell ref="M51:M53"/>
    <mergeCell ref="N51:N53"/>
    <mergeCell ref="P51:R51"/>
    <mergeCell ref="P52:R52"/>
    <mergeCell ref="P53:R53"/>
    <mergeCell ref="S63:S65"/>
    <mergeCell ref="P64:R64"/>
    <mergeCell ref="P65:R65"/>
    <mergeCell ref="P54:R54"/>
    <mergeCell ref="P55:R55"/>
    <mergeCell ref="P56:R56"/>
    <mergeCell ref="P57:R57"/>
    <mergeCell ref="P58:R58"/>
    <mergeCell ref="P59:R59"/>
    <mergeCell ref="P60:R60"/>
    <mergeCell ref="P61:R61"/>
    <mergeCell ref="P62:R62"/>
    <mergeCell ref="S57:S59"/>
    <mergeCell ref="S60:S61"/>
    <mergeCell ref="P73:R73"/>
    <mergeCell ref="P66:R66"/>
    <mergeCell ref="P67:R67"/>
    <mergeCell ref="P68:R68"/>
    <mergeCell ref="P69:R69"/>
    <mergeCell ref="P70:R70"/>
    <mergeCell ref="P71:R71"/>
    <mergeCell ref="P72:R72"/>
    <mergeCell ref="P63:R63"/>
    <mergeCell ref="F15:H15"/>
    <mergeCell ref="O15:Q15"/>
    <mergeCell ref="R15:T15"/>
    <mergeCell ref="F16:H16"/>
    <mergeCell ref="B6:C7"/>
    <mergeCell ref="F6:H6"/>
    <mergeCell ref="I6:K6"/>
    <mergeCell ref="L6:N6"/>
    <mergeCell ref="O6:Q6"/>
    <mergeCell ref="R6:T6"/>
    <mergeCell ref="F7:H7"/>
    <mergeCell ref="I7:J7"/>
    <mergeCell ref="K7:L7"/>
    <mergeCell ref="M7:N7"/>
    <mergeCell ref="O7:Q7"/>
    <mergeCell ref="R7:T7"/>
    <mergeCell ref="F8:H8"/>
    <mergeCell ref="O8:Q8"/>
    <mergeCell ref="R8:T8"/>
    <mergeCell ref="F9:H9"/>
    <mergeCell ref="K9:L9"/>
    <mergeCell ref="M9:N9"/>
    <mergeCell ref="F10:H10"/>
    <mergeCell ref="I10:K10"/>
    <mergeCell ref="B2:C2"/>
    <mergeCell ref="D2:W2"/>
    <mergeCell ref="X2:Y2"/>
    <mergeCell ref="B4:C5"/>
    <mergeCell ref="F4:H4"/>
    <mergeCell ref="I4:N4"/>
    <mergeCell ref="O4:Q4"/>
    <mergeCell ref="R4:T4"/>
    <mergeCell ref="U4:V4"/>
    <mergeCell ref="F5:H5"/>
    <mergeCell ref="I5:K5"/>
    <mergeCell ref="L5:N5"/>
    <mergeCell ref="O5:Q5"/>
    <mergeCell ref="R5:T5"/>
    <mergeCell ref="O9:Q9"/>
    <mergeCell ref="R9:T9"/>
    <mergeCell ref="K8:L8"/>
    <mergeCell ref="M8:N8"/>
    <mergeCell ref="I8:J8"/>
    <mergeCell ref="I9:J9"/>
    <mergeCell ref="C13:C14"/>
    <mergeCell ref="D13:D14"/>
    <mergeCell ref="E13:E14"/>
    <mergeCell ref="F13:H14"/>
    <mergeCell ref="I13:J13"/>
    <mergeCell ref="K13:L13"/>
    <mergeCell ref="O14:Q14"/>
    <mergeCell ref="R14:T14"/>
    <mergeCell ref="L10:N10"/>
    <mergeCell ref="O10:Q10"/>
    <mergeCell ref="R10:T10"/>
    <mergeCell ref="R11:T11"/>
    <mergeCell ref="F11:H11"/>
    <mergeCell ref="O11:Q11"/>
    <mergeCell ref="I11:K11"/>
    <mergeCell ref="L11:N11"/>
    <mergeCell ref="F17:H17"/>
    <mergeCell ref="O17:Q17"/>
    <mergeCell ref="R17:T17"/>
    <mergeCell ref="F18:H18"/>
    <mergeCell ref="R18:T18"/>
    <mergeCell ref="F19:H19"/>
    <mergeCell ref="R19:T19"/>
    <mergeCell ref="J23:K23"/>
    <mergeCell ref="L23:M23"/>
    <mergeCell ref="N23:O23"/>
    <mergeCell ref="P23:P24"/>
    <mergeCell ref="E33:E34"/>
    <mergeCell ref="F33:J33"/>
    <mergeCell ref="K33:O33"/>
    <mergeCell ref="P33:T33"/>
    <mergeCell ref="F20:H20"/>
    <mergeCell ref="F21:H21"/>
    <mergeCell ref="U33:Y33"/>
    <mergeCell ref="B43:J43"/>
    <mergeCell ref="M43:X43"/>
    <mergeCell ref="B23:B24"/>
    <mergeCell ref="C23:C24"/>
    <mergeCell ref="D23:D24"/>
    <mergeCell ref="E23:E24"/>
    <mergeCell ref="F23:G23"/>
    <mergeCell ref="H23:I23"/>
    <mergeCell ref="S51:S53"/>
    <mergeCell ref="S54:S55"/>
    <mergeCell ref="B44:C45"/>
    <mergeCell ref="D44:D45"/>
    <mergeCell ref="E44:E45"/>
    <mergeCell ref="F44:F45"/>
    <mergeCell ref="M44:N45"/>
    <mergeCell ref="O44:O45"/>
    <mergeCell ref="P44:R45"/>
    <mergeCell ref="S44:S45"/>
    <mergeCell ref="P50:R50"/>
    <mergeCell ref="P46:R46"/>
    <mergeCell ref="P47:R47"/>
    <mergeCell ref="P48:R48"/>
    <mergeCell ref="P49:R49"/>
    <mergeCell ref="M46:M47"/>
    <mergeCell ref="M49:M50"/>
    <mergeCell ref="N46:N47"/>
    <mergeCell ref="N49:N50"/>
    <mergeCell ref="S46:S47"/>
    <mergeCell ref="S49:S50"/>
  </mergeCells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O49:O72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2"/>
  <sheetViews>
    <sheetView zoomScale="96" zoomScaleNormal="96" workbookViewId="0">
      <selection activeCell="R12" sqref="R12:T12"/>
    </sheetView>
  </sheetViews>
  <sheetFormatPr baseColWidth="10" defaultColWidth="11.44140625" defaultRowHeight="13.2" x14ac:dyDescent="0.25"/>
  <cols>
    <col min="1" max="1" width="2.6640625" style="1" customWidth="1"/>
    <col min="2" max="2" width="5.5546875" style="1" bestFit="1" customWidth="1"/>
    <col min="3" max="3" width="9.6640625" style="1" customWidth="1"/>
    <col min="4" max="4" width="8.5546875" style="1" customWidth="1"/>
    <col min="5" max="5" width="14.109375" style="1" bestFit="1" customWidth="1"/>
    <col min="6" max="25" width="7.6640625" style="1" customWidth="1"/>
    <col min="26" max="26" width="2.6640625" style="1" customWidth="1"/>
    <col min="27" max="30" width="6" style="1" bestFit="1" customWidth="1"/>
    <col min="31" max="16384" width="11.44140625" style="1"/>
  </cols>
  <sheetData>
    <row r="1" spans="1:26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s="3" customFormat="1" ht="48.75" customHeight="1" x14ac:dyDescent="0.25">
      <c r="A2" s="130"/>
      <c r="B2" s="261" t="s">
        <v>93</v>
      </c>
      <c r="C2" s="261"/>
      <c r="D2" s="262" t="s">
        <v>97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 t="s">
        <v>42</v>
      </c>
      <c r="Y2" s="261"/>
      <c r="Z2" s="130"/>
    </row>
    <row r="3" spans="1:26" ht="13.5" customHeight="1" thickBot="1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3.5" customHeight="1" x14ac:dyDescent="0.25">
      <c r="A4" s="130"/>
      <c r="B4" s="263" t="s">
        <v>41</v>
      </c>
      <c r="C4" s="263"/>
      <c r="D4" s="130"/>
      <c r="E4" s="39" t="s">
        <v>1</v>
      </c>
      <c r="F4" s="380" t="s">
        <v>2</v>
      </c>
      <c r="G4" s="381"/>
      <c r="H4" s="381"/>
      <c r="I4" s="382" t="s">
        <v>3</v>
      </c>
      <c r="J4" s="383"/>
      <c r="K4" s="383"/>
      <c r="L4" s="383"/>
      <c r="M4" s="383"/>
      <c r="N4" s="384"/>
      <c r="O4" s="382" t="s">
        <v>11</v>
      </c>
      <c r="P4" s="383"/>
      <c r="Q4" s="383"/>
      <c r="R4" s="382" t="s">
        <v>0</v>
      </c>
      <c r="S4" s="383"/>
      <c r="T4" s="383"/>
      <c r="U4" s="385" t="s">
        <v>38</v>
      </c>
      <c r="V4" s="386"/>
      <c r="W4" s="130"/>
      <c r="X4" s="130"/>
      <c r="Y4" s="130"/>
      <c r="Z4" s="130"/>
    </row>
    <row r="5" spans="1:26" ht="13.5" customHeight="1" x14ac:dyDescent="0.25">
      <c r="A5" s="130"/>
      <c r="B5" s="263"/>
      <c r="C5" s="263"/>
      <c r="D5" s="130"/>
      <c r="E5" s="31" t="s">
        <v>48</v>
      </c>
      <c r="F5" s="277" t="s">
        <v>4</v>
      </c>
      <c r="G5" s="278"/>
      <c r="H5" s="279"/>
      <c r="I5" s="269" t="s">
        <v>4</v>
      </c>
      <c r="J5" s="270"/>
      <c r="K5" s="271"/>
      <c r="L5" s="269" t="s">
        <v>5</v>
      </c>
      <c r="M5" s="270"/>
      <c r="N5" s="271"/>
      <c r="O5" s="274" t="s">
        <v>75</v>
      </c>
      <c r="P5" s="275"/>
      <c r="Q5" s="276"/>
      <c r="R5" s="274" t="s">
        <v>77</v>
      </c>
      <c r="S5" s="275"/>
      <c r="T5" s="276"/>
      <c r="U5" s="102">
        <v>1</v>
      </c>
      <c r="V5" s="46">
        <v>6</v>
      </c>
      <c r="W5" s="130"/>
      <c r="X5" s="130"/>
      <c r="Y5" s="130"/>
      <c r="Z5" s="130"/>
    </row>
    <row r="6" spans="1:26" ht="13.5" customHeight="1" x14ac:dyDescent="0.25">
      <c r="A6" s="130"/>
      <c r="B6" s="273">
        <v>42301</v>
      </c>
      <c r="C6" s="273"/>
      <c r="D6" s="130"/>
      <c r="E6" s="44" t="s">
        <v>57</v>
      </c>
      <c r="F6" s="277" t="s">
        <v>67</v>
      </c>
      <c r="G6" s="278"/>
      <c r="H6" s="279"/>
      <c r="I6" s="283" t="s">
        <v>67</v>
      </c>
      <c r="J6" s="283"/>
      <c r="K6" s="283"/>
      <c r="L6" s="283" t="s">
        <v>66</v>
      </c>
      <c r="M6" s="283"/>
      <c r="N6" s="283"/>
      <c r="O6" s="274" t="s">
        <v>83</v>
      </c>
      <c r="P6" s="275"/>
      <c r="Q6" s="276"/>
      <c r="R6" s="274" t="s">
        <v>84</v>
      </c>
      <c r="S6" s="275"/>
      <c r="T6" s="276"/>
      <c r="U6" s="40">
        <v>8</v>
      </c>
      <c r="V6" s="103">
        <v>18</v>
      </c>
      <c r="W6" s="130"/>
      <c r="X6" s="130"/>
      <c r="Y6" s="130"/>
      <c r="Z6" s="130"/>
    </row>
    <row r="7" spans="1:26" ht="13.5" customHeight="1" x14ac:dyDescent="0.25">
      <c r="A7" s="130"/>
      <c r="B7" s="273"/>
      <c r="C7" s="273"/>
      <c r="D7" s="130"/>
      <c r="E7" s="44" t="s">
        <v>56</v>
      </c>
      <c r="F7" s="277" t="s">
        <v>65</v>
      </c>
      <c r="G7" s="278"/>
      <c r="H7" s="279"/>
      <c r="I7" s="269" t="s">
        <v>65</v>
      </c>
      <c r="J7" s="271"/>
      <c r="K7" s="269" t="s">
        <v>63</v>
      </c>
      <c r="L7" s="271"/>
      <c r="M7" s="269" t="s">
        <v>64</v>
      </c>
      <c r="N7" s="271"/>
      <c r="O7" s="274" t="s">
        <v>82</v>
      </c>
      <c r="P7" s="275"/>
      <c r="Q7" s="276"/>
      <c r="R7" s="274" t="s">
        <v>77</v>
      </c>
      <c r="S7" s="275"/>
      <c r="T7" s="276"/>
      <c r="U7" s="40">
        <v>7</v>
      </c>
      <c r="V7" s="103">
        <v>38</v>
      </c>
      <c r="W7" s="130"/>
      <c r="X7" s="130"/>
      <c r="Y7" s="130"/>
      <c r="Z7" s="130"/>
    </row>
    <row r="8" spans="1:26" ht="13.5" customHeight="1" x14ac:dyDescent="0.25">
      <c r="A8" s="130"/>
      <c r="B8" s="130"/>
      <c r="C8" s="130"/>
      <c r="D8" s="130"/>
      <c r="E8" s="47" t="s">
        <v>58</v>
      </c>
      <c r="F8" s="277" t="s">
        <v>50</v>
      </c>
      <c r="G8" s="278"/>
      <c r="H8" s="279"/>
      <c r="I8" s="283" t="s">
        <v>50</v>
      </c>
      <c r="J8" s="283"/>
      <c r="K8" s="283"/>
      <c r="L8" s="270" t="s">
        <v>49</v>
      </c>
      <c r="M8" s="270"/>
      <c r="N8" s="271"/>
      <c r="O8" s="274" t="s">
        <v>78</v>
      </c>
      <c r="P8" s="275"/>
      <c r="Q8" s="276"/>
      <c r="R8" s="274" t="s">
        <v>79</v>
      </c>
      <c r="S8" s="275"/>
      <c r="T8" s="276"/>
      <c r="U8" s="40">
        <v>2</v>
      </c>
      <c r="V8" s="103">
        <v>31</v>
      </c>
      <c r="W8" s="130"/>
      <c r="X8" s="130"/>
      <c r="Y8" s="130"/>
      <c r="Z8" s="130"/>
    </row>
    <row r="9" spans="1:26" ht="13.5" customHeight="1" x14ac:dyDescent="0.25">
      <c r="A9" s="130"/>
      <c r="B9" s="130"/>
      <c r="C9" s="130"/>
      <c r="D9" s="130"/>
      <c r="E9" s="47" t="s">
        <v>55</v>
      </c>
      <c r="F9" s="277" t="s">
        <v>72</v>
      </c>
      <c r="G9" s="278"/>
      <c r="H9" s="279"/>
      <c r="I9" s="73" t="s">
        <v>72</v>
      </c>
      <c r="J9" s="74"/>
      <c r="K9" s="269" t="s">
        <v>61</v>
      </c>
      <c r="L9" s="271"/>
      <c r="M9" s="269" t="s">
        <v>60</v>
      </c>
      <c r="N9" s="271"/>
      <c r="O9" s="274" t="s">
        <v>76</v>
      </c>
      <c r="P9" s="275"/>
      <c r="Q9" s="276"/>
      <c r="R9" s="274" t="s">
        <v>77</v>
      </c>
      <c r="S9" s="275"/>
      <c r="T9" s="276"/>
      <c r="U9" s="102">
        <v>4</v>
      </c>
      <c r="V9" s="46">
        <v>32</v>
      </c>
      <c r="W9" s="130"/>
      <c r="X9" s="130"/>
      <c r="Y9" s="130"/>
      <c r="Z9" s="130"/>
    </row>
    <row r="10" spans="1:26" ht="13.5" customHeight="1" x14ac:dyDescent="0.25">
      <c r="A10" s="130"/>
      <c r="B10" s="130"/>
      <c r="C10" s="130"/>
      <c r="D10" s="130"/>
      <c r="E10" s="47" t="s">
        <v>51</v>
      </c>
      <c r="F10" s="277" t="s">
        <v>29</v>
      </c>
      <c r="G10" s="278"/>
      <c r="H10" s="279"/>
      <c r="I10" s="73" t="s">
        <v>29</v>
      </c>
      <c r="J10" s="74"/>
      <c r="K10" s="269" t="s">
        <v>73</v>
      </c>
      <c r="L10" s="271"/>
      <c r="M10" s="269" t="s">
        <v>69</v>
      </c>
      <c r="N10" s="271"/>
      <c r="O10" s="274" t="s">
        <v>78</v>
      </c>
      <c r="P10" s="275"/>
      <c r="Q10" s="276"/>
      <c r="R10" s="274" t="s">
        <v>81</v>
      </c>
      <c r="S10" s="275"/>
      <c r="T10" s="276"/>
      <c r="U10" s="40">
        <v>30</v>
      </c>
      <c r="V10" s="103">
        <v>33</v>
      </c>
      <c r="W10" s="130"/>
      <c r="X10" s="130"/>
      <c r="Y10" s="130"/>
      <c r="Z10" s="130"/>
    </row>
    <row r="11" spans="1:26" ht="13.5" customHeight="1" x14ac:dyDescent="0.25">
      <c r="A11" s="130"/>
      <c r="B11" s="130"/>
      <c r="C11" s="130"/>
      <c r="D11" s="130"/>
      <c r="E11" s="47" t="s">
        <v>54</v>
      </c>
      <c r="F11" s="277" t="s">
        <v>70</v>
      </c>
      <c r="G11" s="278"/>
      <c r="H11" s="279"/>
      <c r="I11" s="269" t="s">
        <v>70</v>
      </c>
      <c r="J11" s="271"/>
      <c r="K11" s="269" t="s">
        <v>59</v>
      </c>
      <c r="L11" s="271"/>
      <c r="M11" s="269" t="s">
        <v>47</v>
      </c>
      <c r="N11" s="271"/>
      <c r="O11" s="274" t="s">
        <v>76</v>
      </c>
      <c r="P11" s="275"/>
      <c r="Q11" s="276"/>
      <c r="R11" s="274" t="s">
        <v>77</v>
      </c>
      <c r="S11" s="275"/>
      <c r="T11" s="276"/>
      <c r="U11" s="102">
        <v>5</v>
      </c>
      <c r="V11" s="46">
        <v>22</v>
      </c>
      <c r="W11" s="130"/>
      <c r="X11" s="130"/>
      <c r="Y11" s="130"/>
      <c r="Z11" s="130"/>
    </row>
    <row r="12" spans="1:26" ht="13.5" customHeight="1" x14ac:dyDescent="0.25">
      <c r="A12" s="130"/>
      <c r="B12" s="130"/>
      <c r="C12" s="130"/>
      <c r="D12" s="130"/>
      <c r="E12" s="31" t="s">
        <v>31</v>
      </c>
      <c r="F12" s="277" t="s">
        <v>6</v>
      </c>
      <c r="G12" s="278"/>
      <c r="H12" s="279"/>
      <c r="I12" s="269" t="s">
        <v>6</v>
      </c>
      <c r="J12" s="270"/>
      <c r="K12" s="271"/>
      <c r="L12" s="269" t="s">
        <v>7</v>
      </c>
      <c r="M12" s="270"/>
      <c r="N12" s="271"/>
      <c r="O12" s="274" t="s">
        <v>74</v>
      </c>
      <c r="P12" s="275"/>
      <c r="Q12" s="276"/>
      <c r="R12" s="274" t="s">
        <v>80</v>
      </c>
      <c r="S12" s="275"/>
      <c r="T12" s="276"/>
      <c r="U12" s="102">
        <v>12</v>
      </c>
      <c r="V12" s="46">
        <v>35</v>
      </c>
      <c r="W12" s="130"/>
      <c r="X12" s="130"/>
      <c r="Y12" s="130"/>
      <c r="Z12" s="130"/>
    </row>
    <row r="13" spans="1:26" ht="13.5" customHeight="1" thickBot="1" x14ac:dyDescent="0.3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13.5" customHeight="1" x14ac:dyDescent="0.25">
      <c r="A14" s="130"/>
      <c r="B14" s="130"/>
      <c r="C14" s="298" t="s">
        <v>8</v>
      </c>
      <c r="D14" s="307" t="s">
        <v>9</v>
      </c>
      <c r="E14" s="304" t="s">
        <v>10</v>
      </c>
      <c r="F14" s="289" t="s">
        <v>3</v>
      </c>
      <c r="G14" s="289"/>
      <c r="H14" s="289"/>
      <c r="I14" s="306" t="s">
        <v>12</v>
      </c>
      <c r="J14" s="306"/>
      <c r="K14" s="378" t="s">
        <v>13</v>
      </c>
      <c r="L14" s="37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13.5" customHeight="1" x14ac:dyDescent="0.25">
      <c r="A15" s="130"/>
      <c r="B15" s="130"/>
      <c r="C15" s="299"/>
      <c r="D15" s="377"/>
      <c r="E15" s="305"/>
      <c r="F15" s="290"/>
      <c r="G15" s="290"/>
      <c r="H15" s="290"/>
      <c r="I15" s="14" t="s">
        <v>14</v>
      </c>
      <c r="J15" s="14" t="s">
        <v>15</v>
      </c>
      <c r="K15" s="4" t="s">
        <v>16</v>
      </c>
      <c r="L15" s="33" t="s">
        <v>8</v>
      </c>
      <c r="M15" s="130"/>
      <c r="N15" s="130"/>
      <c r="O15" s="268" t="s">
        <v>39</v>
      </c>
      <c r="P15" s="268"/>
      <c r="Q15" s="268"/>
      <c r="R15" s="268" t="s">
        <v>40</v>
      </c>
      <c r="S15" s="268"/>
      <c r="T15" s="268"/>
      <c r="U15" s="130"/>
      <c r="V15" s="16">
        <v>1</v>
      </c>
      <c r="W15" s="130"/>
      <c r="X15" s="130"/>
      <c r="Y15" s="130"/>
      <c r="Z15" s="130"/>
    </row>
    <row r="16" spans="1:26" ht="13.5" customHeight="1" x14ac:dyDescent="0.25">
      <c r="A16" s="130"/>
      <c r="B16" s="130"/>
      <c r="C16" s="29">
        <v>1</v>
      </c>
      <c r="D16" s="92">
        <v>7</v>
      </c>
      <c r="E16" s="87" t="s">
        <v>58</v>
      </c>
      <c r="F16" s="283" t="s">
        <v>50</v>
      </c>
      <c r="G16" s="283"/>
      <c r="H16" s="283"/>
      <c r="I16" s="52"/>
      <c r="J16" s="52"/>
      <c r="K16" s="49">
        <v>8.44</v>
      </c>
      <c r="L16" s="23">
        <v>1</v>
      </c>
      <c r="M16" s="130"/>
      <c r="N16" s="130"/>
      <c r="O16" s="272" t="s">
        <v>85</v>
      </c>
      <c r="P16" s="272"/>
      <c r="Q16" s="272"/>
      <c r="R16" s="297">
        <v>0.55000000000000004</v>
      </c>
      <c r="S16" s="272"/>
      <c r="T16" s="272"/>
      <c r="U16" s="130"/>
      <c r="V16" s="15">
        <v>2</v>
      </c>
      <c r="W16" s="130"/>
      <c r="X16" s="130"/>
      <c r="Y16" s="130"/>
      <c r="Z16" s="130"/>
    </row>
    <row r="17" spans="1:26" ht="13.5" customHeight="1" x14ac:dyDescent="0.25">
      <c r="A17" s="130"/>
      <c r="B17" s="130"/>
      <c r="C17" s="29">
        <v>2</v>
      </c>
      <c r="D17" s="93">
        <v>5</v>
      </c>
      <c r="E17" s="91" t="s">
        <v>51</v>
      </c>
      <c r="F17" s="283" t="s">
        <v>69</v>
      </c>
      <c r="G17" s="283"/>
      <c r="H17" s="283"/>
      <c r="I17" s="50">
        <f>K17-$K$16</f>
        <v>4.3000000000001037E-2</v>
      </c>
      <c r="J17" s="52"/>
      <c r="K17" s="49">
        <v>8.4830000000000005</v>
      </c>
      <c r="L17" s="24">
        <v>2</v>
      </c>
      <c r="M17" s="130"/>
      <c r="N17" s="130"/>
      <c r="O17" s="130"/>
      <c r="P17" s="130"/>
      <c r="Q17" s="130"/>
      <c r="R17" s="130"/>
      <c r="S17" s="130"/>
      <c r="T17" s="130"/>
      <c r="U17" s="130"/>
      <c r="V17" s="41">
        <v>3</v>
      </c>
      <c r="W17" s="130"/>
      <c r="X17" s="130"/>
      <c r="Y17" s="130"/>
      <c r="Z17" s="130"/>
    </row>
    <row r="18" spans="1:26" ht="13.5" customHeight="1" x14ac:dyDescent="0.25">
      <c r="A18" s="130"/>
      <c r="B18" s="130"/>
      <c r="C18" s="29">
        <v>3</v>
      </c>
      <c r="D18" s="94">
        <v>6</v>
      </c>
      <c r="E18" s="91" t="s">
        <v>48</v>
      </c>
      <c r="F18" s="283" t="s">
        <v>5</v>
      </c>
      <c r="G18" s="283"/>
      <c r="H18" s="283"/>
      <c r="I18" s="50">
        <f t="shared" ref="I18:I23" si="0">K18-$K$16</f>
        <v>8.5000000000000853E-2</v>
      </c>
      <c r="J18" s="50">
        <f t="shared" ref="J18:J23" si="1">K18-K17</f>
        <v>4.1999999999999815E-2</v>
      </c>
      <c r="K18" s="49">
        <v>8.5250000000000004</v>
      </c>
      <c r="L18" s="25">
        <v>3</v>
      </c>
      <c r="M18" s="130"/>
      <c r="N18" s="130"/>
      <c r="O18" s="268" t="s">
        <v>17</v>
      </c>
      <c r="P18" s="268"/>
      <c r="Q18" s="277"/>
      <c r="R18" s="291" t="s">
        <v>50</v>
      </c>
      <c r="S18" s="292"/>
      <c r="T18" s="292"/>
      <c r="U18" s="130"/>
      <c r="V18" s="11">
        <v>4</v>
      </c>
      <c r="W18" s="130"/>
      <c r="X18" s="130"/>
      <c r="Y18" s="130"/>
      <c r="Z18" s="130"/>
    </row>
    <row r="19" spans="1:26" ht="13.5" customHeight="1" x14ac:dyDescent="0.25">
      <c r="A19" s="130"/>
      <c r="B19" s="130"/>
      <c r="C19" s="29">
        <v>4</v>
      </c>
      <c r="D19" s="95">
        <v>3</v>
      </c>
      <c r="E19" s="88" t="s">
        <v>55</v>
      </c>
      <c r="F19" s="283" t="s">
        <v>72</v>
      </c>
      <c r="G19" s="283"/>
      <c r="H19" s="283"/>
      <c r="I19" s="32">
        <f t="shared" si="0"/>
        <v>0.34999999999999964</v>
      </c>
      <c r="J19" s="32">
        <f t="shared" si="1"/>
        <v>0.26499999999999879</v>
      </c>
      <c r="K19" s="48">
        <v>8.7899999999999991</v>
      </c>
      <c r="L19" s="26">
        <v>4</v>
      </c>
      <c r="M19" s="130"/>
      <c r="N19" s="130"/>
      <c r="O19" s="130"/>
      <c r="P19" s="130"/>
      <c r="Q19" s="130"/>
      <c r="R19" s="292" t="s">
        <v>29</v>
      </c>
      <c r="S19" s="292"/>
      <c r="T19" s="292"/>
      <c r="U19" s="130"/>
      <c r="V19" s="51">
        <v>5</v>
      </c>
      <c r="W19" s="130"/>
      <c r="X19" s="130"/>
      <c r="Y19" s="130"/>
      <c r="Z19" s="130"/>
    </row>
    <row r="20" spans="1:26" ht="13.5" customHeight="1" x14ac:dyDescent="0.25">
      <c r="A20" s="130"/>
      <c r="B20" s="130"/>
      <c r="C20" s="53">
        <v>5</v>
      </c>
      <c r="D20" s="96">
        <v>1</v>
      </c>
      <c r="E20" s="88" t="s">
        <v>57</v>
      </c>
      <c r="F20" s="283" t="s">
        <v>66</v>
      </c>
      <c r="G20" s="283"/>
      <c r="H20" s="283"/>
      <c r="I20" s="32">
        <f t="shared" si="0"/>
        <v>0.39100000000000001</v>
      </c>
      <c r="J20" s="50">
        <f t="shared" si="1"/>
        <v>4.1000000000000369E-2</v>
      </c>
      <c r="K20" s="54">
        <v>8.8309999999999995</v>
      </c>
      <c r="L20" s="55">
        <v>5</v>
      </c>
      <c r="M20" s="130"/>
      <c r="N20" s="130"/>
      <c r="O20" s="130"/>
      <c r="P20" s="130"/>
      <c r="Q20" s="130"/>
      <c r="R20" s="292" t="s">
        <v>4</v>
      </c>
      <c r="S20" s="292"/>
      <c r="T20" s="292"/>
      <c r="U20" s="130"/>
      <c r="V20" s="64">
        <v>6</v>
      </c>
      <c r="W20" s="130"/>
      <c r="X20" s="130"/>
      <c r="Y20" s="130"/>
      <c r="Z20" s="130"/>
    </row>
    <row r="21" spans="1:26" ht="13.5" customHeight="1" x14ac:dyDescent="0.25">
      <c r="A21" s="130"/>
      <c r="B21" s="130"/>
      <c r="C21" s="53">
        <v>6</v>
      </c>
      <c r="D21" s="97">
        <v>4</v>
      </c>
      <c r="E21" s="88" t="s">
        <v>31</v>
      </c>
      <c r="F21" s="283" t="s">
        <v>6</v>
      </c>
      <c r="G21" s="283"/>
      <c r="H21" s="283"/>
      <c r="I21" s="32">
        <f t="shared" si="0"/>
        <v>0.51500000000000057</v>
      </c>
      <c r="J21" s="32">
        <f t="shared" si="1"/>
        <v>0.12400000000000055</v>
      </c>
      <c r="K21" s="54">
        <v>8.9550000000000001</v>
      </c>
      <c r="L21" s="55">
        <v>6</v>
      </c>
      <c r="M21" s="130"/>
      <c r="N21" s="52"/>
      <c r="O21" s="52"/>
      <c r="P21" s="130"/>
      <c r="Q21" s="130"/>
      <c r="R21" s="130"/>
      <c r="S21" s="130"/>
      <c r="T21" s="130"/>
      <c r="U21" s="130"/>
      <c r="V21" s="65">
        <v>7</v>
      </c>
      <c r="W21" s="130"/>
      <c r="X21" s="130"/>
      <c r="Y21" s="130"/>
      <c r="Z21" s="130"/>
    </row>
    <row r="22" spans="1:26" ht="13.5" customHeight="1" x14ac:dyDescent="0.25">
      <c r="A22" s="130"/>
      <c r="B22" s="130"/>
      <c r="C22" s="53">
        <v>7</v>
      </c>
      <c r="D22" s="98">
        <v>2</v>
      </c>
      <c r="E22" s="88" t="s">
        <v>54</v>
      </c>
      <c r="F22" s="283" t="s">
        <v>47</v>
      </c>
      <c r="G22" s="283"/>
      <c r="H22" s="283"/>
      <c r="I22" s="32">
        <f t="shared" si="0"/>
        <v>0.5389999999999997</v>
      </c>
      <c r="J22" s="50">
        <f t="shared" si="1"/>
        <v>2.3999999999999133E-2</v>
      </c>
      <c r="K22" s="54">
        <v>8.9789999999999992</v>
      </c>
      <c r="L22" s="55">
        <v>7</v>
      </c>
      <c r="M22" s="130"/>
      <c r="N22" s="50"/>
      <c r="O22" s="52"/>
      <c r="P22" s="130"/>
      <c r="Q22" s="130"/>
      <c r="R22" s="130"/>
      <c r="S22" s="130"/>
      <c r="T22" s="130"/>
      <c r="U22" s="130"/>
      <c r="V22" s="66">
        <v>8</v>
      </c>
      <c r="W22" s="130"/>
      <c r="X22" s="130"/>
      <c r="Y22" s="130"/>
      <c r="Z22" s="130"/>
    </row>
    <row r="23" spans="1:26" ht="13.5" customHeight="1" x14ac:dyDescent="0.25">
      <c r="A23" s="130"/>
      <c r="B23" s="130"/>
      <c r="C23" s="29">
        <v>8</v>
      </c>
      <c r="D23" s="99">
        <v>8</v>
      </c>
      <c r="E23" s="87" t="s">
        <v>56</v>
      </c>
      <c r="F23" s="283" t="s">
        <v>63</v>
      </c>
      <c r="G23" s="283"/>
      <c r="H23" s="283"/>
      <c r="I23" s="32">
        <f t="shared" si="0"/>
        <v>0.61899999999999977</v>
      </c>
      <c r="J23" s="50">
        <f t="shared" si="1"/>
        <v>8.0000000000000071E-2</v>
      </c>
      <c r="K23" s="80">
        <v>9.0589999999999993</v>
      </c>
      <c r="L23" s="26">
        <v>8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13.5" customHeight="1" thickBot="1" x14ac:dyDescent="0.3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3.5" customHeight="1" x14ac:dyDescent="0.25">
      <c r="A25" s="130"/>
      <c r="B25" s="298" t="s">
        <v>8</v>
      </c>
      <c r="C25" s="300" t="s">
        <v>32</v>
      </c>
      <c r="D25" s="302" t="s">
        <v>52</v>
      </c>
      <c r="E25" s="304" t="s">
        <v>10</v>
      </c>
      <c r="F25" s="306" t="s">
        <v>12</v>
      </c>
      <c r="G25" s="307"/>
      <c r="H25" s="306" t="s">
        <v>33</v>
      </c>
      <c r="I25" s="307"/>
      <c r="J25" s="308" t="s">
        <v>34</v>
      </c>
      <c r="K25" s="307"/>
      <c r="L25" s="294" t="s">
        <v>35</v>
      </c>
      <c r="M25" s="307"/>
      <c r="N25" s="306" t="s">
        <v>36</v>
      </c>
      <c r="O25" s="307"/>
      <c r="P25" s="309" t="s">
        <v>37</v>
      </c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13.5" customHeight="1" x14ac:dyDescent="0.25">
      <c r="A26" s="130"/>
      <c r="B26" s="299"/>
      <c r="C26" s="301"/>
      <c r="D26" s="303"/>
      <c r="E26" s="305"/>
      <c r="F26" s="14" t="s">
        <v>14</v>
      </c>
      <c r="G26" s="28" t="s">
        <v>15</v>
      </c>
      <c r="H26" s="14" t="s">
        <v>23</v>
      </c>
      <c r="I26" s="28" t="s">
        <v>8</v>
      </c>
      <c r="J26" s="143" t="s">
        <v>23</v>
      </c>
      <c r="K26" s="28" t="s">
        <v>8</v>
      </c>
      <c r="L26" s="140" t="s">
        <v>23</v>
      </c>
      <c r="M26" s="28" t="s">
        <v>8</v>
      </c>
      <c r="N26" s="14" t="s">
        <v>23</v>
      </c>
      <c r="O26" s="28" t="s">
        <v>8</v>
      </c>
      <c r="P26" s="31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13.5" customHeight="1" x14ac:dyDescent="0.25">
      <c r="A27" s="130"/>
      <c r="B27" s="45">
        <v>1</v>
      </c>
      <c r="C27" s="5">
        <f t="shared" ref="C27:C34" si="2">H27+J27+L27+N27</f>
        <v>2012.99</v>
      </c>
      <c r="D27" s="89">
        <v>20</v>
      </c>
      <c r="E27" s="87" t="s">
        <v>58</v>
      </c>
      <c r="F27" s="52"/>
      <c r="G27" s="52"/>
      <c r="H27" s="213">
        <v>503.86</v>
      </c>
      <c r="I27" s="23">
        <v>1</v>
      </c>
      <c r="J27" s="213">
        <v>504.46</v>
      </c>
      <c r="K27" s="23">
        <v>1</v>
      </c>
      <c r="L27" s="214">
        <v>504.25</v>
      </c>
      <c r="M27" s="23">
        <v>1</v>
      </c>
      <c r="N27" s="213">
        <v>500.42</v>
      </c>
      <c r="O27" s="23">
        <v>1</v>
      </c>
      <c r="P27" s="30"/>
      <c r="Q27" s="130"/>
      <c r="R27" s="23">
        <v>1</v>
      </c>
      <c r="S27" s="130"/>
      <c r="T27" s="130"/>
      <c r="U27" s="130"/>
      <c r="V27" s="130"/>
      <c r="W27" s="130"/>
      <c r="X27" s="130"/>
      <c r="Y27" s="130"/>
      <c r="Z27" s="130"/>
    </row>
    <row r="28" spans="1:26" ht="13.5" customHeight="1" x14ac:dyDescent="0.25">
      <c r="A28" s="130"/>
      <c r="B28" s="45">
        <v>2</v>
      </c>
      <c r="C28" s="5">
        <f t="shared" si="2"/>
        <v>1974.79</v>
      </c>
      <c r="D28" s="89">
        <v>18</v>
      </c>
      <c r="E28" s="87" t="s">
        <v>48</v>
      </c>
      <c r="F28" s="83">
        <f t="shared" ref="F28:F34" si="3">$C$27-C28</f>
        <v>38.200000000000045</v>
      </c>
      <c r="G28" s="82"/>
      <c r="H28" s="43">
        <v>497.76</v>
      </c>
      <c r="I28" s="38">
        <v>2</v>
      </c>
      <c r="J28" s="213">
        <v>502.36</v>
      </c>
      <c r="K28" s="38">
        <v>2</v>
      </c>
      <c r="L28" s="141">
        <v>496.65</v>
      </c>
      <c r="M28" s="38">
        <v>2</v>
      </c>
      <c r="N28" s="43">
        <v>478.02</v>
      </c>
      <c r="O28" s="25">
        <v>3</v>
      </c>
      <c r="P28" s="30"/>
      <c r="Q28" s="130"/>
      <c r="R28" s="38">
        <v>2</v>
      </c>
      <c r="S28" s="130"/>
      <c r="T28" s="130"/>
      <c r="U28" s="130"/>
      <c r="V28" s="130"/>
      <c r="W28" s="130"/>
      <c r="X28" s="130"/>
      <c r="Y28" s="130"/>
      <c r="Z28" s="130"/>
    </row>
    <row r="29" spans="1:26" ht="13.5" customHeight="1" x14ac:dyDescent="0.25">
      <c r="A29" s="130"/>
      <c r="B29" s="45">
        <v>3</v>
      </c>
      <c r="C29" s="5">
        <f t="shared" si="2"/>
        <v>1961.64</v>
      </c>
      <c r="D29" s="89">
        <v>16</v>
      </c>
      <c r="E29" s="87" t="s">
        <v>51</v>
      </c>
      <c r="F29" s="83">
        <f t="shared" si="3"/>
        <v>51.349999999999909</v>
      </c>
      <c r="G29" s="57">
        <f t="shared" ref="G29:G34" si="4">C28-C29</f>
        <v>13.149999999999864</v>
      </c>
      <c r="H29" s="43">
        <v>477.25</v>
      </c>
      <c r="I29" s="26">
        <v>5</v>
      </c>
      <c r="J29" s="43">
        <v>497.01</v>
      </c>
      <c r="K29" s="25">
        <v>3</v>
      </c>
      <c r="L29" s="141">
        <v>493.43</v>
      </c>
      <c r="M29" s="25">
        <v>3</v>
      </c>
      <c r="N29" s="43">
        <v>493.95</v>
      </c>
      <c r="O29" s="38">
        <v>2</v>
      </c>
      <c r="P29" s="30"/>
      <c r="Q29" s="130"/>
      <c r="R29" s="25">
        <v>3</v>
      </c>
      <c r="S29" s="130"/>
      <c r="T29" s="130"/>
      <c r="U29" s="130"/>
      <c r="V29" s="130"/>
      <c r="W29" s="130"/>
      <c r="X29" s="130"/>
      <c r="Y29" s="130"/>
      <c r="Z29" s="130"/>
    </row>
    <row r="30" spans="1:26" ht="13.5" customHeight="1" x14ac:dyDescent="0.25">
      <c r="A30" s="130"/>
      <c r="B30" s="45">
        <v>4</v>
      </c>
      <c r="C30" s="5">
        <f t="shared" si="2"/>
        <v>1905.17</v>
      </c>
      <c r="D30" s="89">
        <v>15</v>
      </c>
      <c r="E30" s="88" t="s">
        <v>57</v>
      </c>
      <c r="F30" s="83">
        <f t="shared" si="3"/>
        <v>107.81999999999994</v>
      </c>
      <c r="G30" s="57">
        <f t="shared" si="4"/>
        <v>56.470000000000027</v>
      </c>
      <c r="H30" s="43">
        <v>479.08</v>
      </c>
      <c r="I30" s="26">
        <v>4</v>
      </c>
      <c r="J30" s="43">
        <v>475.96</v>
      </c>
      <c r="K30" s="26">
        <v>5</v>
      </c>
      <c r="L30" s="141">
        <v>477.45</v>
      </c>
      <c r="M30" s="26">
        <v>5</v>
      </c>
      <c r="N30" s="43">
        <v>472.68</v>
      </c>
      <c r="O30" s="26">
        <v>5</v>
      </c>
      <c r="P30" s="30"/>
      <c r="Q30" s="130"/>
      <c r="R30" s="26">
        <v>4</v>
      </c>
      <c r="S30" s="130"/>
      <c r="T30" s="130"/>
      <c r="U30" s="130"/>
      <c r="V30" s="130"/>
      <c r="W30" s="130"/>
      <c r="X30" s="130"/>
      <c r="Y30" s="130"/>
      <c r="Z30" s="130"/>
    </row>
    <row r="31" spans="1:26" ht="13.5" customHeight="1" x14ac:dyDescent="0.25">
      <c r="A31" s="130"/>
      <c r="B31" s="56">
        <v>5</v>
      </c>
      <c r="C31" s="5">
        <f t="shared" si="2"/>
        <v>1894.28</v>
      </c>
      <c r="D31" s="90">
        <v>14</v>
      </c>
      <c r="E31" s="88" t="s">
        <v>56</v>
      </c>
      <c r="F31" s="83">
        <f t="shared" si="3"/>
        <v>118.71000000000004</v>
      </c>
      <c r="G31" s="57">
        <f t="shared" si="4"/>
        <v>10.8900000000001</v>
      </c>
      <c r="H31" s="58">
        <v>450.43</v>
      </c>
      <c r="I31" s="55">
        <v>8</v>
      </c>
      <c r="J31" s="58">
        <v>485.65</v>
      </c>
      <c r="K31" s="55">
        <v>4</v>
      </c>
      <c r="L31" s="142">
        <v>482.77</v>
      </c>
      <c r="M31" s="55">
        <v>4</v>
      </c>
      <c r="N31" s="58">
        <v>475.43</v>
      </c>
      <c r="O31" s="55">
        <v>4</v>
      </c>
      <c r="P31" s="59"/>
      <c r="Q31" s="130"/>
      <c r="R31" s="55">
        <v>5</v>
      </c>
      <c r="S31" s="130"/>
      <c r="T31" s="130"/>
      <c r="U31" s="130"/>
      <c r="V31" s="130"/>
      <c r="W31" s="130"/>
      <c r="X31" s="130"/>
      <c r="Y31" s="130"/>
      <c r="Z31" s="130"/>
    </row>
    <row r="32" spans="1:26" ht="13.5" customHeight="1" x14ac:dyDescent="0.25">
      <c r="A32" s="130"/>
      <c r="B32" s="56">
        <v>6</v>
      </c>
      <c r="C32" s="5">
        <f t="shared" si="2"/>
        <v>1876.7</v>
      </c>
      <c r="D32" s="90">
        <v>13</v>
      </c>
      <c r="E32" s="88" t="s">
        <v>54</v>
      </c>
      <c r="F32" s="83">
        <f t="shared" si="3"/>
        <v>136.28999999999996</v>
      </c>
      <c r="G32" s="57">
        <f t="shared" si="4"/>
        <v>17.579999999999927</v>
      </c>
      <c r="H32" s="58">
        <v>473.91</v>
      </c>
      <c r="I32" s="55">
        <v>6</v>
      </c>
      <c r="J32" s="58">
        <v>475.93</v>
      </c>
      <c r="K32" s="55">
        <v>6</v>
      </c>
      <c r="L32" s="142">
        <v>459.1</v>
      </c>
      <c r="M32" s="55">
        <v>7</v>
      </c>
      <c r="N32" s="58">
        <v>467.76</v>
      </c>
      <c r="O32" s="55">
        <v>6</v>
      </c>
      <c r="P32" s="59"/>
      <c r="Q32" s="130"/>
      <c r="R32" s="55">
        <v>6</v>
      </c>
      <c r="S32" s="130"/>
      <c r="T32" s="130"/>
      <c r="U32" s="130"/>
      <c r="V32" s="130"/>
      <c r="W32" s="130"/>
      <c r="X32" s="130"/>
      <c r="Y32" s="130"/>
      <c r="Z32" s="130"/>
    </row>
    <row r="33" spans="1:26" ht="13.5" customHeight="1" x14ac:dyDescent="0.25">
      <c r="A33" s="130"/>
      <c r="B33" s="56">
        <v>7</v>
      </c>
      <c r="C33" s="5">
        <f t="shared" si="2"/>
        <v>1841.06</v>
      </c>
      <c r="D33" s="90">
        <v>12</v>
      </c>
      <c r="E33" s="88" t="s">
        <v>31</v>
      </c>
      <c r="F33" s="83">
        <f t="shared" si="3"/>
        <v>171.93000000000006</v>
      </c>
      <c r="G33" s="57">
        <f t="shared" si="4"/>
        <v>35.6400000000001</v>
      </c>
      <c r="H33" s="58">
        <v>482.54</v>
      </c>
      <c r="I33" s="85">
        <v>3</v>
      </c>
      <c r="J33" s="58">
        <v>437.96</v>
      </c>
      <c r="K33" s="55">
        <v>7</v>
      </c>
      <c r="L33" s="141">
        <v>459.77</v>
      </c>
      <c r="M33" s="26">
        <v>6</v>
      </c>
      <c r="N33" s="43">
        <v>460.79</v>
      </c>
      <c r="O33" s="26">
        <v>7</v>
      </c>
      <c r="P33" s="30"/>
      <c r="Q33" s="130"/>
      <c r="R33" s="55">
        <v>7</v>
      </c>
      <c r="S33" s="130"/>
      <c r="T33" s="130"/>
      <c r="U33" s="130"/>
      <c r="V33" s="130"/>
      <c r="W33" s="130"/>
      <c r="X33" s="130"/>
      <c r="Y33" s="130"/>
      <c r="Z33" s="130"/>
    </row>
    <row r="34" spans="1:26" ht="13.5" customHeight="1" thickBot="1" x14ac:dyDescent="0.3">
      <c r="A34" s="130"/>
      <c r="B34" s="45">
        <v>8</v>
      </c>
      <c r="C34" s="5">
        <f t="shared" si="2"/>
        <v>811.32999999999993</v>
      </c>
      <c r="D34" s="89">
        <v>11</v>
      </c>
      <c r="E34" s="87" t="s">
        <v>55</v>
      </c>
      <c r="F34" s="100">
        <f t="shared" si="3"/>
        <v>1201.6600000000001</v>
      </c>
      <c r="G34" s="101">
        <f t="shared" si="4"/>
        <v>1029.73</v>
      </c>
      <c r="H34" s="43">
        <v>455.33</v>
      </c>
      <c r="I34" s="26">
        <v>7</v>
      </c>
      <c r="J34" s="43">
        <v>356</v>
      </c>
      <c r="K34" s="26">
        <v>8</v>
      </c>
      <c r="L34" s="130"/>
      <c r="M34" s="130"/>
      <c r="N34" s="130"/>
      <c r="O34" s="130"/>
      <c r="P34" s="30"/>
      <c r="Q34" s="130"/>
      <c r="R34" s="27">
        <v>8</v>
      </c>
      <c r="S34" s="130"/>
      <c r="T34" s="130"/>
      <c r="U34" s="130"/>
      <c r="V34" s="130"/>
      <c r="W34" s="130"/>
      <c r="X34" s="130"/>
      <c r="Y34" s="130"/>
      <c r="Z34" s="130"/>
    </row>
    <row r="35" spans="1:26" ht="13.5" customHeight="1" thickBot="1" x14ac:dyDescent="0.3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ht="13.5" customHeight="1" x14ac:dyDescent="0.25">
      <c r="A36" s="130"/>
      <c r="B36" s="130"/>
      <c r="C36" s="130"/>
      <c r="D36" s="130"/>
      <c r="E36" s="359" t="s">
        <v>10</v>
      </c>
      <c r="F36" s="314" t="s">
        <v>33</v>
      </c>
      <c r="G36" s="314"/>
      <c r="H36" s="314"/>
      <c r="I36" s="314"/>
      <c r="J36" s="315"/>
      <c r="K36" s="313" t="s">
        <v>34</v>
      </c>
      <c r="L36" s="314"/>
      <c r="M36" s="314"/>
      <c r="N36" s="314"/>
      <c r="O36" s="315"/>
      <c r="P36" s="313" t="s">
        <v>35</v>
      </c>
      <c r="Q36" s="314"/>
      <c r="R36" s="314"/>
      <c r="S36" s="314"/>
      <c r="T36" s="315"/>
      <c r="U36" s="313" t="s">
        <v>36</v>
      </c>
      <c r="V36" s="314"/>
      <c r="W36" s="314"/>
      <c r="X36" s="314"/>
      <c r="Y36" s="315"/>
      <c r="Z36" s="130"/>
    </row>
    <row r="37" spans="1:26" ht="13.5" customHeight="1" x14ac:dyDescent="0.25">
      <c r="A37" s="130"/>
      <c r="B37" s="130"/>
      <c r="C37" s="130"/>
      <c r="D37" s="130"/>
      <c r="E37" s="360"/>
      <c r="F37" s="131" t="s">
        <v>18</v>
      </c>
      <c r="G37" s="34" t="s">
        <v>19</v>
      </c>
      <c r="H37" s="35" t="s">
        <v>20</v>
      </c>
      <c r="I37" s="36" t="s">
        <v>21</v>
      </c>
      <c r="J37" s="19" t="s">
        <v>22</v>
      </c>
      <c r="K37" s="18" t="s">
        <v>18</v>
      </c>
      <c r="L37" s="34" t="s">
        <v>19</v>
      </c>
      <c r="M37" s="35" t="s">
        <v>20</v>
      </c>
      <c r="N37" s="36" t="s">
        <v>21</v>
      </c>
      <c r="O37" s="19" t="s">
        <v>22</v>
      </c>
      <c r="P37" s="18" t="s">
        <v>18</v>
      </c>
      <c r="Q37" s="34" t="s">
        <v>19</v>
      </c>
      <c r="R37" s="35" t="s">
        <v>20</v>
      </c>
      <c r="S37" s="36" t="s">
        <v>21</v>
      </c>
      <c r="T37" s="19" t="s">
        <v>22</v>
      </c>
      <c r="U37" s="18" t="s">
        <v>18</v>
      </c>
      <c r="V37" s="34" t="s">
        <v>19</v>
      </c>
      <c r="W37" s="35" t="s">
        <v>20</v>
      </c>
      <c r="X37" s="36" t="s">
        <v>21</v>
      </c>
      <c r="Y37" s="19" t="s">
        <v>22</v>
      </c>
      <c r="Z37" s="130"/>
    </row>
    <row r="38" spans="1:26" ht="13.5" customHeight="1" x14ac:dyDescent="0.25">
      <c r="A38" s="130"/>
      <c r="B38" s="130"/>
      <c r="C38" s="130"/>
      <c r="D38" s="130"/>
      <c r="E38" s="137" t="s">
        <v>58</v>
      </c>
      <c r="F38" s="132">
        <v>102</v>
      </c>
      <c r="G38" s="109">
        <v>98</v>
      </c>
      <c r="H38" s="105">
        <v>102</v>
      </c>
      <c r="I38" s="105">
        <v>102</v>
      </c>
      <c r="J38" s="106">
        <v>99.86</v>
      </c>
      <c r="K38" s="106">
        <v>101</v>
      </c>
      <c r="L38" s="106">
        <v>100.46</v>
      </c>
      <c r="M38" s="105">
        <v>102</v>
      </c>
      <c r="N38" s="106">
        <v>101</v>
      </c>
      <c r="O38" s="106">
        <v>100</v>
      </c>
      <c r="P38" s="106">
        <v>101</v>
      </c>
      <c r="Q38" s="106">
        <v>101.25</v>
      </c>
      <c r="R38" s="106">
        <v>101</v>
      </c>
      <c r="S38" s="106">
        <v>101</v>
      </c>
      <c r="T38" s="106">
        <v>100</v>
      </c>
      <c r="U38" s="106">
        <v>100</v>
      </c>
      <c r="V38" s="106">
        <v>100.42</v>
      </c>
      <c r="W38" s="105">
        <v>102</v>
      </c>
      <c r="X38" s="106">
        <v>100</v>
      </c>
      <c r="Y38" s="112">
        <v>98</v>
      </c>
      <c r="Z38" s="130"/>
    </row>
    <row r="39" spans="1:26" ht="13.5" customHeight="1" x14ac:dyDescent="0.25">
      <c r="A39" s="130"/>
      <c r="B39" s="130"/>
      <c r="C39" s="130"/>
      <c r="D39" s="130"/>
      <c r="E39" s="137" t="s">
        <v>48</v>
      </c>
      <c r="F39" s="133">
        <v>99</v>
      </c>
      <c r="G39" s="105">
        <v>102</v>
      </c>
      <c r="H39" s="105">
        <v>102</v>
      </c>
      <c r="I39" s="114">
        <v>97</v>
      </c>
      <c r="J39" s="111">
        <v>97.76</v>
      </c>
      <c r="K39" s="106">
        <v>100</v>
      </c>
      <c r="L39" s="106">
        <v>101</v>
      </c>
      <c r="M39" s="105">
        <v>103</v>
      </c>
      <c r="N39" s="106">
        <v>101.36</v>
      </c>
      <c r="O39" s="119">
        <v>97</v>
      </c>
      <c r="P39" s="107">
        <v>99</v>
      </c>
      <c r="Q39" s="106">
        <v>101</v>
      </c>
      <c r="R39" s="109">
        <v>99</v>
      </c>
      <c r="S39" s="105">
        <v>101.65</v>
      </c>
      <c r="T39" s="119">
        <v>96</v>
      </c>
      <c r="U39" s="109">
        <v>99</v>
      </c>
      <c r="V39" s="21">
        <v>85</v>
      </c>
      <c r="W39" s="109">
        <v>98</v>
      </c>
      <c r="X39" s="109">
        <v>98.02</v>
      </c>
      <c r="Y39" s="111">
        <v>98</v>
      </c>
      <c r="Z39" s="130"/>
    </row>
    <row r="40" spans="1:26" ht="13.5" customHeight="1" x14ac:dyDescent="0.25">
      <c r="A40" s="130"/>
      <c r="B40" s="130"/>
      <c r="C40" s="130"/>
      <c r="D40" s="130"/>
      <c r="E40" s="137" t="s">
        <v>51</v>
      </c>
      <c r="F40" s="134">
        <v>98</v>
      </c>
      <c r="G40" s="114">
        <v>97</v>
      </c>
      <c r="H40" s="21">
        <v>84.25</v>
      </c>
      <c r="I40" s="106">
        <v>100</v>
      </c>
      <c r="J40" s="112">
        <v>98</v>
      </c>
      <c r="K40" s="108">
        <v>99</v>
      </c>
      <c r="L40" s="109">
        <v>98</v>
      </c>
      <c r="M40" s="106">
        <v>101.01</v>
      </c>
      <c r="N40" s="106">
        <v>100</v>
      </c>
      <c r="O40" s="112">
        <v>99</v>
      </c>
      <c r="P40" s="108">
        <v>98.43</v>
      </c>
      <c r="Q40" s="109">
        <v>98</v>
      </c>
      <c r="R40" s="106">
        <v>100</v>
      </c>
      <c r="S40" s="109">
        <v>99</v>
      </c>
      <c r="T40" s="112">
        <v>98</v>
      </c>
      <c r="U40" s="106">
        <v>99.95</v>
      </c>
      <c r="V40" s="109">
        <v>99</v>
      </c>
      <c r="W40" s="109">
        <v>98</v>
      </c>
      <c r="X40" s="109">
        <v>99</v>
      </c>
      <c r="Y40" s="112">
        <v>98</v>
      </c>
      <c r="Z40" s="130"/>
    </row>
    <row r="41" spans="1:26" ht="13.5" customHeight="1" x14ac:dyDescent="0.25">
      <c r="A41" s="130"/>
      <c r="B41" s="130"/>
      <c r="C41" s="130"/>
      <c r="D41" s="130"/>
      <c r="E41" s="138" t="s">
        <v>57</v>
      </c>
      <c r="F41" s="135">
        <v>95</v>
      </c>
      <c r="G41" s="116">
        <v>96.08</v>
      </c>
      <c r="H41" s="104">
        <v>95</v>
      </c>
      <c r="I41" s="109">
        <v>98</v>
      </c>
      <c r="J41" s="123">
        <v>95</v>
      </c>
      <c r="K41" s="121">
        <v>95</v>
      </c>
      <c r="L41" s="104">
        <v>95</v>
      </c>
      <c r="M41" s="114">
        <v>96</v>
      </c>
      <c r="N41" s="21">
        <v>93</v>
      </c>
      <c r="O41" s="120">
        <v>96.96</v>
      </c>
      <c r="P41" s="20">
        <v>93</v>
      </c>
      <c r="Q41" s="114">
        <v>96</v>
      </c>
      <c r="R41" s="116">
        <v>96</v>
      </c>
      <c r="S41" s="114">
        <v>96</v>
      </c>
      <c r="T41" s="120">
        <v>96.45</v>
      </c>
      <c r="U41" s="121">
        <v>94</v>
      </c>
      <c r="V41" s="21">
        <v>93</v>
      </c>
      <c r="W41" s="104">
        <v>94</v>
      </c>
      <c r="X41" s="104">
        <v>95</v>
      </c>
      <c r="Y41" s="120">
        <v>96.68</v>
      </c>
      <c r="Z41" s="130"/>
    </row>
    <row r="42" spans="1:26" ht="13.5" customHeight="1" x14ac:dyDescent="0.25">
      <c r="A42" s="130"/>
      <c r="B42" s="130"/>
      <c r="C42" s="130"/>
      <c r="D42" s="130"/>
      <c r="E42" s="138" t="s">
        <v>56</v>
      </c>
      <c r="F42" s="63">
        <v>88</v>
      </c>
      <c r="G42" s="63">
        <v>92</v>
      </c>
      <c r="H42" s="60">
        <v>81</v>
      </c>
      <c r="I42" s="60">
        <v>93</v>
      </c>
      <c r="J42" s="118">
        <v>96.43</v>
      </c>
      <c r="K42" s="115">
        <v>97</v>
      </c>
      <c r="L42" s="117">
        <v>96</v>
      </c>
      <c r="M42" s="106">
        <v>100</v>
      </c>
      <c r="N42" s="117">
        <v>97</v>
      </c>
      <c r="O42" s="118">
        <v>95.65</v>
      </c>
      <c r="P42" s="106">
        <v>100</v>
      </c>
      <c r="Q42" s="60">
        <v>93</v>
      </c>
      <c r="R42" s="110">
        <v>98</v>
      </c>
      <c r="S42" s="117">
        <v>96</v>
      </c>
      <c r="T42" s="118">
        <v>95.77</v>
      </c>
      <c r="U42" s="109">
        <v>99</v>
      </c>
      <c r="V42" s="122">
        <v>95</v>
      </c>
      <c r="W42" s="60">
        <v>90.43</v>
      </c>
      <c r="X42" s="113">
        <v>98</v>
      </c>
      <c r="Y42" s="61">
        <v>93</v>
      </c>
      <c r="Z42" s="130"/>
    </row>
    <row r="43" spans="1:26" ht="13.5" customHeight="1" x14ac:dyDescent="0.25">
      <c r="A43" s="130"/>
      <c r="B43" s="130"/>
      <c r="C43" s="130"/>
      <c r="D43" s="130"/>
      <c r="E43" s="138" t="s">
        <v>54</v>
      </c>
      <c r="F43" s="136">
        <v>97</v>
      </c>
      <c r="G43" s="63">
        <v>93</v>
      </c>
      <c r="H43" s="122">
        <v>94</v>
      </c>
      <c r="I43" s="122">
        <v>94.91</v>
      </c>
      <c r="J43" s="124">
        <v>95</v>
      </c>
      <c r="K43" s="115">
        <v>97</v>
      </c>
      <c r="L43" s="122">
        <v>94</v>
      </c>
      <c r="M43" s="117">
        <v>96</v>
      </c>
      <c r="N43" s="122">
        <v>95</v>
      </c>
      <c r="O43" s="124">
        <v>93.93</v>
      </c>
      <c r="P43" s="115">
        <v>97</v>
      </c>
      <c r="Q43" s="117">
        <v>97</v>
      </c>
      <c r="R43" s="63">
        <v>80.099999999999994</v>
      </c>
      <c r="S43" s="60">
        <v>93</v>
      </c>
      <c r="T43" s="61">
        <v>92</v>
      </c>
      <c r="U43" s="115">
        <v>97</v>
      </c>
      <c r="V43" s="117">
        <v>96</v>
      </c>
      <c r="W43" s="117">
        <v>96</v>
      </c>
      <c r="X43" s="60">
        <v>86</v>
      </c>
      <c r="Y43" s="61">
        <v>92.76</v>
      </c>
      <c r="Z43" s="130"/>
    </row>
    <row r="44" spans="1:26" ht="13.5" customHeight="1" x14ac:dyDescent="0.25">
      <c r="A44" s="130"/>
      <c r="B44" s="130"/>
      <c r="C44" s="130"/>
      <c r="D44" s="130"/>
      <c r="E44" s="138" t="s">
        <v>31</v>
      </c>
      <c r="F44" s="136">
        <v>97</v>
      </c>
      <c r="G44" s="110">
        <v>98</v>
      </c>
      <c r="H44" s="117">
        <v>96</v>
      </c>
      <c r="I44" s="117">
        <v>97</v>
      </c>
      <c r="J44" s="124">
        <v>94.54</v>
      </c>
      <c r="K44" s="115">
        <v>95.96</v>
      </c>
      <c r="L44" s="117">
        <v>96</v>
      </c>
      <c r="M44" s="60">
        <v>85</v>
      </c>
      <c r="N44" s="60">
        <v>85</v>
      </c>
      <c r="O44" s="61">
        <v>76</v>
      </c>
      <c r="P44" s="62">
        <v>91</v>
      </c>
      <c r="Q44" s="117">
        <v>96</v>
      </c>
      <c r="R44" s="63">
        <v>90</v>
      </c>
      <c r="S44" s="122">
        <v>94</v>
      </c>
      <c r="T44" s="61">
        <v>88.77</v>
      </c>
      <c r="U44" s="125">
        <v>94</v>
      </c>
      <c r="V44" s="60">
        <v>90</v>
      </c>
      <c r="W44" s="122">
        <v>95</v>
      </c>
      <c r="X44" s="60">
        <v>91</v>
      </c>
      <c r="Y44" s="61">
        <v>90.79</v>
      </c>
      <c r="Z44" s="130"/>
    </row>
    <row r="45" spans="1:26" ht="13.5" customHeight="1" x14ac:dyDescent="0.25">
      <c r="A45" s="130"/>
      <c r="B45" s="130"/>
      <c r="C45" s="130"/>
      <c r="D45" s="130"/>
      <c r="E45" s="137" t="s">
        <v>55</v>
      </c>
      <c r="F45" s="135">
        <v>95.33</v>
      </c>
      <c r="G45" s="21">
        <v>89</v>
      </c>
      <c r="H45" s="21">
        <v>93</v>
      </c>
      <c r="I45" s="21">
        <v>84</v>
      </c>
      <c r="J45" s="123">
        <v>94</v>
      </c>
      <c r="K45" s="121">
        <v>95</v>
      </c>
      <c r="L45" s="21">
        <v>78</v>
      </c>
      <c r="M45" s="21">
        <v>87</v>
      </c>
      <c r="N45" s="21">
        <v>90</v>
      </c>
      <c r="O45" s="22">
        <v>6</v>
      </c>
      <c r="P45" s="139"/>
      <c r="Q45" s="114"/>
      <c r="R45" s="114"/>
      <c r="S45" s="114"/>
      <c r="T45" s="120"/>
      <c r="U45" s="139"/>
      <c r="V45" s="114"/>
      <c r="W45" s="114"/>
      <c r="X45" s="114"/>
      <c r="Y45" s="120"/>
      <c r="Z45" s="130"/>
    </row>
    <row r="46" spans="1:26" ht="13.5" customHeight="1" x14ac:dyDescent="0.2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s="42" customFormat="1" ht="15.6" x14ac:dyDescent="0.25">
      <c r="A47" s="130"/>
      <c r="B47" s="316" t="s">
        <v>87</v>
      </c>
      <c r="C47" s="316"/>
      <c r="D47" s="316"/>
      <c r="E47" s="316"/>
      <c r="F47" s="316"/>
      <c r="G47" s="316"/>
      <c r="H47" s="316"/>
      <c r="I47" s="316"/>
      <c r="J47" s="316"/>
      <c r="K47" s="130"/>
      <c r="L47" s="130"/>
      <c r="M47" s="316" t="s">
        <v>88</v>
      </c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130"/>
      <c r="Z47" s="130"/>
    </row>
    <row r="48" spans="1:26" s="3" customFormat="1" ht="13.5" customHeight="1" x14ac:dyDescent="0.25">
      <c r="A48" s="130"/>
      <c r="B48" s="317" t="s">
        <v>8</v>
      </c>
      <c r="C48" s="318"/>
      <c r="D48" s="373" t="s">
        <v>46</v>
      </c>
      <c r="E48" s="288" t="s">
        <v>10</v>
      </c>
      <c r="F48" s="323" t="s">
        <v>43</v>
      </c>
      <c r="G48" s="2">
        <v>1</v>
      </c>
      <c r="H48" s="2">
        <v>2</v>
      </c>
      <c r="I48" s="12">
        <v>3</v>
      </c>
      <c r="J48" s="2">
        <v>4</v>
      </c>
      <c r="K48" s="13">
        <v>5</v>
      </c>
      <c r="L48" s="130"/>
      <c r="M48" s="317" t="s">
        <v>8</v>
      </c>
      <c r="N48" s="318"/>
      <c r="O48" s="331" t="s">
        <v>46</v>
      </c>
      <c r="P48" s="325" t="s">
        <v>28</v>
      </c>
      <c r="Q48" s="326"/>
      <c r="R48" s="327"/>
      <c r="S48" s="331" t="s">
        <v>43</v>
      </c>
      <c r="T48" s="2">
        <v>1</v>
      </c>
      <c r="U48" s="2">
        <v>2</v>
      </c>
      <c r="V48" s="12">
        <v>3</v>
      </c>
      <c r="W48" s="2">
        <v>4</v>
      </c>
      <c r="X48" s="13">
        <v>5</v>
      </c>
      <c r="Y48" s="130"/>
      <c r="Z48" s="130"/>
    </row>
    <row r="49" spans="1:26" s="3" customFormat="1" ht="13.5" customHeight="1" x14ac:dyDescent="0.25">
      <c r="A49" s="130"/>
      <c r="B49" s="319"/>
      <c r="C49" s="320"/>
      <c r="D49" s="374"/>
      <c r="E49" s="288"/>
      <c r="F49" s="324"/>
      <c r="G49" s="37">
        <v>42301</v>
      </c>
      <c r="H49" s="37">
        <v>42343</v>
      </c>
      <c r="I49" s="37">
        <v>42006</v>
      </c>
      <c r="J49" s="37">
        <v>42034</v>
      </c>
      <c r="K49" s="37">
        <v>42068</v>
      </c>
      <c r="L49" s="130"/>
      <c r="M49" s="319"/>
      <c r="N49" s="320"/>
      <c r="O49" s="332"/>
      <c r="P49" s="328"/>
      <c r="Q49" s="329"/>
      <c r="R49" s="330"/>
      <c r="S49" s="332"/>
      <c r="T49" s="37">
        <v>42301</v>
      </c>
      <c r="U49" s="37">
        <v>42343</v>
      </c>
      <c r="V49" s="37">
        <v>42006</v>
      </c>
      <c r="W49" s="37">
        <v>42034</v>
      </c>
      <c r="X49" s="37">
        <v>42068</v>
      </c>
      <c r="Y49" s="130"/>
      <c r="Z49" s="130"/>
    </row>
    <row r="50" spans="1:26" s="3" customFormat="1" ht="13.5" customHeight="1" x14ac:dyDescent="0.25">
      <c r="A50" s="130"/>
      <c r="B50" s="4">
        <v>1</v>
      </c>
      <c r="C50" s="4" t="s">
        <v>24</v>
      </c>
      <c r="D50" s="129">
        <f>SUM(G50:J50)</f>
        <v>20</v>
      </c>
      <c r="E50" s="17" t="s">
        <v>58</v>
      </c>
      <c r="F50" s="128"/>
      <c r="G50" s="76">
        <v>20</v>
      </c>
      <c r="H50" s="333" t="s">
        <v>54</v>
      </c>
      <c r="I50" s="333" t="s">
        <v>57</v>
      </c>
      <c r="J50" s="333" t="s">
        <v>111</v>
      </c>
      <c r="K50" s="15"/>
      <c r="L50" s="130"/>
      <c r="M50" s="336">
        <v>1</v>
      </c>
      <c r="N50" s="4" t="s">
        <v>24</v>
      </c>
      <c r="O50" s="75">
        <f t="shared" ref="O50:O69" si="5">SUM(T50:W50)</f>
        <v>20</v>
      </c>
      <c r="P50" s="244" t="s">
        <v>50</v>
      </c>
      <c r="Q50" s="245"/>
      <c r="R50" s="246"/>
      <c r="S50" s="339"/>
      <c r="T50" s="76">
        <v>20</v>
      </c>
      <c r="U50" s="7"/>
      <c r="V50" s="7"/>
      <c r="W50" s="7"/>
      <c r="X50" s="7"/>
      <c r="Y50" s="130"/>
      <c r="Z50" s="130"/>
    </row>
    <row r="51" spans="1:26" s="3" customFormat="1" ht="13.5" customHeight="1" x14ac:dyDescent="0.25">
      <c r="A51" s="130"/>
      <c r="B51" s="4">
        <v>2</v>
      </c>
      <c r="C51" s="4" t="s">
        <v>24</v>
      </c>
      <c r="D51" s="129">
        <f t="shared" ref="D51:D57" si="6">SUM(G51:J51)</f>
        <v>18</v>
      </c>
      <c r="E51" s="17" t="s">
        <v>48</v>
      </c>
      <c r="F51" s="126">
        <f>D50-D51</f>
        <v>2</v>
      </c>
      <c r="G51" s="77">
        <v>18</v>
      </c>
      <c r="H51" s="334"/>
      <c r="I51" s="334"/>
      <c r="J51" s="334"/>
      <c r="K51" s="15"/>
      <c r="L51" s="130"/>
      <c r="M51" s="286"/>
      <c r="N51" s="4" t="s">
        <v>24</v>
      </c>
      <c r="O51" s="75">
        <f t="shared" si="5"/>
        <v>20</v>
      </c>
      <c r="P51" s="244" t="s">
        <v>49</v>
      </c>
      <c r="Q51" s="245"/>
      <c r="R51" s="246"/>
      <c r="S51" s="340"/>
      <c r="T51" s="76">
        <v>20</v>
      </c>
      <c r="U51" s="7"/>
      <c r="V51" s="7"/>
      <c r="W51" s="7"/>
      <c r="X51" s="7"/>
      <c r="Y51" s="130"/>
      <c r="Z51" s="130"/>
    </row>
    <row r="52" spans="1:26" s="3" customFormat="1" ht="13.5" customHeight="1" x14ac:dyDescent="0.25">
      <c r="A52" s="130"/>
      <c r="B52" s="4">
        <v>3</v>
      </c>
      <c r="C52" s="4" t="s">
        <v>24</v>
      </c>
      <c r="D52" s="129">
        <f t="shared" si="6"/>
        <v>16</v>
      </c>
      <c r="E52" s="17" t="s">
        <v>51</v>
      </c>
      <c r="F52" s="126">
        <f t="shared" ref="F52:F57" si="7">D51-D52</f>
        <v>2</v>
      </c>
      <c r="G52" s="78">
        <v>16</v>
      </c>
      <c r="H52" s="334"/>
      <c r="I52" s="334"/>
      <c r="J52" s="334"/>
      <c r="K52" s="15"/>
      <c r="L52" s="130"/>
      <c r="M52" s="336">
        <v>2</v>
      </c>
      <c r="N52" s="4" t="s">
        <v>24</v>
      </c>
      <c r="O52" s="75">
        <f t="shared" si="5"/>
        <v>18</v>
      </c>
      <c r="P52" s="244" t="s">
        <v>4</v>
      </c>
      <c r="Q52" s="245"/>
      <c r="R52" s="246"/>
      <c r="S52" s="391">
        <f>T51-T52</f>
        <v>2</v>
      </c>
      <c r="T52" s="77">
        <v>18</v>
      </c>
      <c r="U52" s="6"/>
      <c r="V52" s="6"/>
      <c r="W52" s="7"/>
      <c r="X52" s="7"/>
      <c r="Y52" s="130"/>
      <c r="Z52" s="130"/>
    </row>
    <row r="53" spans="1:26" s="3" customFormat="1" ht="13.5" customHeight="1" x14ac:dyDescent="0.25">
      <c r="A53" s="130"/>
      <c r="B53" s="4">
        <v>4</v>
      </c>
      <c r="C53" s="4" t="s">
        <v>24</v>
      </c>
      <c r="D53" s="129">
        <f t="shared" si="6"/>
        <v>15</v>
      </c>
      <c r="E53" s="17" t="s">
        <v>57</v>
      </c>
      <c r="F53" s="126">
        <f t="shared" si="7"/>
        <v>1</v>
      </c>
      <c r="G53" s="79">
        <v>15</v>
      </c>
      <c r="H53" s="334"/>
      <c r="I53" s="334"/>
      <c r="J53" s="334"/>
      <c r="K53" s="15"/>
      <c r="L53" s="130"/>
      <c r="M53" s="286"/>
      <c r="N53" s="4" t="s">
        <v>24</v>
      </c>
      <c r="O53" s="75">
        <f t="shared" si="5"/>
        <v>18</v>
      </c>
      <c r="P53" s="244" t="s">
        <v>5</v>
      </c>
      <c r="Q53" s="245"/>
      <c r="R53" s="246"/>
      <c r="S53" s="392"/>
      <c r="T53" s="77">
        <v>18</v>
      </c>
      <c r="U53" s="7"/>
      <c r="V53" s="7"/>
      <c r="W53" s="7"/>
      <c r="X53" s="7"/>
      <c r="Y53" s="130"/>
      <c r="Z53" s="130"/>
    </row>
    <row r="54" spans="1:26" s="3" customFormat="1" ht="13.5" customHeight="1" x14ac:dyDescent="0.25">
      <c r="A54" s="130"/>
      <c r="B54" s="4">
        <v>5</v>
      </c>
      <c r="C54" s="4" t="s">
        <v>24</v>
      </c>
      <c r="D54" s="129">
        <f t="shared" si="6"/>
        <v>14</v>
      </c>
      <c r="E54" s="17" t="s">
        <v>56</v>
      </c>
      <c r="F54" s="126">
        <f t="shared" si="7"/>
        <v>1</v>
      </c>
      <c r="G54" s="79">
        <v>14</v>
      </c>
      <c r="H54" s="334"/>
      <c r="I54" s="334"/>
      <c r="J54" s="334"/>
      <c r="K54" s="15"/>
      <c r="L54" s="130"/>
      <c r="M54" s="336">
        <v>3</v>
      </c>
      <c r="N54" s="4" t="s">
        <v>24</v>
      </c>
      <c r="O54" s="75">
        <f t="shared" si="5"/>
        <v>16</v>
      </c>
      <c r="P54" s="244" t="s">
        <v>69</v>
      </c>
      <c r="Q54" s="245"/>
      <c r="R54" s="246"/>
      <c r="S54" s="391">
        <f>T53-T54</f>
        <v>2</v>
      </c>
      <c r="T54" s="78">
        <v>16</v>
      </c>
      <c r="U54" s="7"/>
      <c r="V54" s="7"/>
      <c r="W54" s="7"/>
      <c r="X54" s="7"/>
      <c r="Y54" s="130"/>
      <c r="Z54" s="130"/>
    </row>
    <row r="55" spans="1:26" s="3" customFormat="1" ht="13.5" customHeight="1" x14ac:dyDescent="0.25">
      <c r="A55" s="130"/>
      <c r="B55" s="146">
        <v>6</v>
      </c>
      <c r="C55" s="4" t="s">
        <v>24</v>
      </c>
      <c r="D55" s="129">
        <f t="shared" si="6"/>
        <v>13</v>
      </c>
      <c r="E55" s="17" t="s">
        <v>54</v>
      </c>
      <c r="F55" s="126">
        <f t="shared" si="7"/>
        <v>1</v>
      </c>
      <c r="G55" s="79">
        <v>13</v>
      </c>
      <c r="H55" s="334"/>
      <c r="I55" s="334"/>
      <c r="J55" s="334"/>
      <c r="K55" s="15"/>
      <c r="L55" s="130"/>
      <c r="M55" s="258"/>
      <c r="N55" s="4" t="s">
        <v>24</v>
      </c>
      <c r="O55" s="75">
        <f t="shared" si="5"/>
        <v>16</v>
      </c>
      <c r="P55" s="244" t="s">
        <v>73</v>
      </c>
      <c r="Q55" s="245"/>
      <c r="R55" s="246"/>
      <c r="S55" s="393"/>
      <c r="T55" s="78">
        <v>16</v>
      </c>
      <c r="U55" s="6"/>
      <c r="V55" s="6"/>
      <c r="W55" s="7"/>
      <c r="X55" s="7"/>
      <c r="Y55" s="130"/>
      <c r="Z55" s="130"/>
    </row>
    <row r="56" spans="1:26" s="3" customFormat="1" ht="13.5" customHeight="1" x14ac:dyDescent="0.25">
      <c r="A56" s="130"/>
      <c r="B56" s="146">
        <v>7</v>
      </c>
      <c r="C56" s="4" t="s">
        <v>24</v>
      </c>
      <c r="D56" s="129">
        <f t="shared" si="6"/>
        <v>12</v>
      </c>
      <c r="E56" s="17" t="s">
        <v>31</v>
      </c>
      <c r="F56" s="126">
        <f t="shared" si="7"/>
        <v>1</v>
      </c>
      <c r="G56" s="79">
        <v>12</v>
      </c>
      <c r="H56" s="334"/>
      <c r="I56" s="334"/>
      <c r="J56" s="334"/>
      <c r="K56" s="15"/>
      <c r="L56" s="130"/>
      <c r="M56" s="286"/>
      <c r="N56" s="4" t="s">
        <v>24</v>
      </c>
      <c r="O56" s="75">
        <f t="shared" si="5"/>
        <v>16</v>
      </c>
      <c r="P56" s="244" t="s">
        <v>29</v>
      </c>
      <c r="Q56" s="245"/>
      <c r="R56" s="246"/>
      <c r="S56" s="392"/>
      <c r="T56" s="78">
        <v>16</v>
      </c>
      <c r="U56" s="7"/>
      <c r="V56" s="7"/>
      <c r="W56" s="7"/>
      <c r="X56" s="7"/>
      <c r="Y56" s="130"/>
      <c r="Z56" s="130"/>
    </row>
    <row r="57" spans="1:26" s="3" customFormat="1" ht="13.5" customHeight="1" x14ac:dyDescent="0.25">
      <c r="A57" s="130"/>
      <c r="B57" s="146">
        <v>8</v>
      </c>
      <c r="C57" s="4" t="s">
        <v>24</v>
      </c>
      <c r="D57" s="129">
        <f t="shared" si="6"/>
        <v>11</v>
      </c>
      <c r="E57" s="17" t="s">
        <v>55</v>
      </c>
      <c r="F57" s="126">
        <f t="shared" si="7"/>
        <v>1</v>
      </c>
      <c r="G57" s="79">
        <v>11</v>
      </c>
      <c r="H57" s="334"/>
      <c r="I57" s="334"/>
      <c r="J57" s="334"/>
      <c r="K57" s="15"/>
      <c r="L57" s="130"/>
      <c r="M57" s="336">
        <v>4</v>
      </c>
      <c r="N57" s="4" t="s">
        <v>24</v>
      </c>
      <c r="O57" s="75">
        <f t="shared" si="5"/>
        <v>15</v>
      </c>
      <c r="P57" s="244" t="s">
        <v>67</v>
      </c>
      <c r="Q57" s="245"/>
      <c r="R57" s="246"/>
      <c r="S57" s="391">
        <f>T56-T57</f>
        <v>1</v>
      </c>
      <c r="T57" s="79">
        <v>15</v>
      </c>
      <c r="U57" s="7"/>
      <c r="V57" s="7"/>
      <c r="W57" s="7"/>
      <c r="X57" s="7"/>
      <c r="Y57" s="130"/>
      <c r="Z57" s="130"/>
    </row>
    <row r="58" spans="1:26" s="3" customFormat="1" ht="13.5" customHeight="1" x14ac:dyDescent="0.25">
      <c r="A58" s="130"/>
      <c r="B58" s="4"/>
      <c r="C58" s="4"/>
      <c r="D58" s="129"/>
      <c r="E58" s="17"/>
      <c r="F58" s="126"/>
      <c r="G58" s="79"/>
      <c r="H58" s="334"/>
      <c r="I58" s="334"/>
      <c r="J58" s="334"/>
      <c r="K58" s="15"/>
      <c r="L58" s="130"/>
      <c r="M58" s="286"/>
      <c r="N58" s="4" t="s">
        <v>24</v>
      </c>
      <c r="O58" s="75">
        <f t="shared" si="5"/>
        <v>15</v>
      </c>
      <c r="P58" s="244" t="s">
        <v>66</v>
      </c>
      <c r="Q58" s="245"/>
      <c r="R58" s="246"/>
      <c r="S58" s="392"/>
      <c r="T58" s="79">
        <v>15</v>
      </c>
      <c r="U58" s="7"/>
      <c r="V58" s="7"/>
      <c r="W58" s="7"/>
      <c r="X58" s="7"/>
      <c r="Y58" s="130"/>
      <c r="Z58" s="130"/>
    </row>
    <row r="59" spans="1:26" s="3" customFormat="1" ht="13.5" customHeight="1" x14ac:dyDescent="0.25">
      <c r="A59" s="130"/>
      <c r="B59" s="4"/>
      <c r="C59" s="4"/>
      <c r="D59" s="129"/>
      <c r="E59" s="17"/>
      <c r="F59" s="126"/>
      <c r="G59" s="79"/>
      <c r="H59" s="334"/>
      <c r="I59" s="334"/>
      <c r="J59" s="334"/>
      <c r="K59" s="15"/>
      <c r="L59" s="130"/>
      <c r="M59" s="336">
        <v>5</v>
      </c>
      <c r="N59" s="4" t="s">
        <v>24</v>
      </c>
      <c r="O59" s="75">
        <f t="shared" si="5"/>
        <v>14</v>
      </c>
      <c r="P59" s="244" t="s">
        <v>63</v>
      </c>
      <c r="Q59" s="245"/>
      <c r="R59" s="246"/>
      <c r="S59" s="391">
        <f>T58-T59</f>
        <v>1</v>
      </c>
      <c r="T59" s="79">
        <v>14</v>
      </c>
      <c r="U59" s="7"/>
      <c r="V59" s="7"/>
      <c r="W59" s="7"/>
      <c r="X59" s="7"/>
      <c r="Y59" s="130"/>
      <c r="Z59" s="130"/>
    </row>
    <row r="60" spans="1:26" s="3" customFormat="1" ht="13.5" customHeight="1" x14ac:dyDescent="0.25">
      <c r="A60" s="130"/>
      <c r="B60" s="4"/>
      <c r="C60" s="4"/>
      <c r="D60" s="129"/>
      <c r="E60" s="17"/>
      <c r="F60" s="126"/>
      <c r="G60" s="79"/>
      <c r="H60" s="334"/>
      <c r="I60" s="334"/>
      <c r="J60" s="334"/>
      <c r="K60" s="15"/>
      <c r="L60" s="130"/>
      <c r="M60" s="258"/>
      <c r="N60" s="4" t="s">
        <v>24</v>
      </c>
      <c r="O60" s="75">
        <f t="shared" si="5"/>
        <v>14</v>
      </c>
      <c r="P60" s="244" t="s">
        <v>65</v>
      </c>
      <c r="Q60" s="245"/>
      <c r="R60" s="246"/>
      <c r="S60" s="393"/>
      <c r="T60" s="79">
        <v>14</v>
      </c>
      <c r="U60" s="7"/>
      <c r="V60" s="7"/>
      <c r="W60" s="7"/>
      <c r="X60" s="7"/>
      <c r="Y60" s="130"/>
      <c r="Z60" s="130"/>
    </row>
    <row r="61" spans="1:26" s="3" customFormat="1" ht="13.5" customHeight="1" x14ac:dyDescent="0.25">
      <c r="A61" s="130"/>
      <c r="B61" s="4"/>
      <c r="C61" s="4"/>
      <c r="D61" s="129"/>
      <c r="E61" s="17"/>
      <c r="F61" s="126"/>
      <c r="G61" s="79"/>
      <c r="H61" s="334"/>
      <c r="I61" s="334"/>
      <c r="J61" s="334"/>
      <c r="K61" s="15"/>
      <c r="L61" s="130"/>
      <c r="M61" s="286"/>
      <c r="N61" s="4" t="s">
        <v>24</v>
      </c>
      <c r="O61" s="75">
        <f t="shared" si="5"/>
        <v>14</v>
      </c>
      <c r="P61" s="244" t="s">
        <v>64</v>
      </c>
      <c r="Q61" s="245"/>
      <c r="R61" s="246"/>
      <c r="S61" s="392"/>
      <c r="T61" s="79">
        <v>14</v>
      </c>
      <c r="U61" s="7"/>
      <c r="V61" s="7"/>
      <c r="W61" s="7"/>
      <c r="X61" s="7"/>
      <c r="Y61" s="130"/>
      <c r="Z61" s="130"/>
    </row>
    <row r="62" spans="1:26" s="3" customFormat="1" ht="13.5" customHeight="1" x14ac:dyDescent="0.25">
      <c r="A62" s="130"/>
      <c r="B62" s="4"/>
      <c r="C62" s="4"/>
      <c r="D62" s="129"/>
      <c r="E62" s="17"/>
      <c r="F62" s="126"/>
      <c r="G62" s="79"/>
      <c r="H62" s="334"/>
      <c r="I62" s="334"/>
      <c r="J62" s="334"/>
      <c r="K62" s="15"/>
      <c r="L62" s="130"/>
      <c r="M62" s="336">
        <v>6</v>
      </c>
      <c r="N62" s="4" t="s">
        <v>24</v>
      </c>
      <c r="O62" s="75">
        <f t="shared" si="5"/>
        <v>13</v>
      </c>
      <c r="P62" s="244" t="s">
        <v>70</v>
      </c>
      <c r="Q62" s="245"/>
      <c r="R62" s="246"/>
      <c r="S62" s="391">
        <f>T61-T62</f>
        <v>1</v>
      </c>
      <c r="T62" s="79">
        <v>13</v>
      </c>
      <c r="U62" s="7"/>
      <c r="V62" s="7"/>
      <c r="W62" s="7"/>
      <c r="X62" s="7"/>
      <c r="Y62" s="130"/>
      <c r="Z62" s="130"/>
    </row>
    <row r="63" spans="1:26" s="3" customFormat="1" ht="13.5" customHeight="1" x14ac:dyDescent="0.25">
      <c r="A63" s="130"/>
      <c r="B63" s="4"/>
      <c r="C63" s="4"/>
      <c r="D63" s="129"/>
      <c r="E63" s="4"/>
      <c r="F63" s="126"/>
      <c r="G63" s="127"/>
      <c r="H63" s="335"/>
      <c r="I63" s="335"/>
      <c r="J63" s="335"/>
      <c r="K63" s="127"/>
      <c r="L63" s="130"/>
      <c r="M63" s="258"/>
      <c r="N63" s="4" t="s">
        <v>24</v>
      </c>
      <c r="O63" s="75">
        <f t="shared" si="5"/>
        <v>13</v>
      </c>
      <c r="P63" s="244" t="s">
        <v>47</v>
      </c>
      <c r="Q63" s="245"/>
      <c r="R63" s="246"/>
      <c r="S63" s="393"/>
      <c r="T63" s="79">
        <v>13</v>
      </c>
      <c r="U63" s="7"/>
      <c r="V63" s="7"/>
      <c r="W63" s="7"/>
      <c r="X63" s="7"/>
      <c r="Y63" s="130"/>
      <c r="Z63" s="130"/>
    </row>
    <row r="64" spans="1:26" s="3" customFormat="1" ht="13.5" customHeight="1" x14ac:dyDescent="0.25">
      <c r="A64" s="130"/>
      <c r="B64" s="8" t="s">
        <v>25</v>
      </c>
      <c r="C64" s="9" t="s">
        <v>26</v>
      </c>
      <c r="D64" s="9" t="s">
        <v>44</v>
      </c>
      <c r="E64" s="9" t="s">
        <v>86</v>
      </c>
      <c r="F64" s="9" t="s">
        <v>89</v>
      </c>
      <c r="G64" s="10" t="s">
        <v>90</v>
      </c>
      <c r="H64" s="10" t="s">
        <v>91</v>
      </c>
      <c r="I64" s="10" t="s">
        <v>45</v>
      </c>
      <c r="J64" s="10" t="s">
        <v>27</v>
      </c>
      <c r="K64" s="4" t="s">
        <v>24</v>
      </c>
      <c r="L64" s="130"/>
      <c r="M64" s="286"/>
      <c r="N64" s="4" t="s">
        <v>24</v>
      </c>
      <c r="O64" s="75">
        <f t="shared" si="5"/>
        <v>13</v>
      </c>
      <c r="P64" s="244" t="s">
        <v>59</v>
      </c>
      <c r="Q64" s="245"/>
      <c r="R64" s="246"/>
      <c r="S64" s="392"/>
      <c r="T64" s="79">
        <v>13</v>
      </c>
      <c r="U64" s="7"/>
      <c r="V64" s="7"/>
      <c r="W64" s="7"/>
      <c r="X64" s="7"/>
      <c r="Y64" s="130"/>
      <c r="Z64" s="130"/>
    </row>
    <row r="65" spans="1:32" s="3" customFormat="1" ht="13.5" customHeight="1" x14ac:dyDescent="0.2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336">
        <v>7</v>
      </c>
      <c r="N65" s="4" t="s">
        <v>24</v>
      </c>
      <c r="O65" s="75">
        <f t="shared" si="5"/>
        <v>12</v>
      </c>
      <c r="P65" s="244" t="s">
        <v>6</v>
      </c>
      <c r="Q65" s="245"/>
      <c r="R65" s="246"/>
      <c r="S65" s="391">
        <f>T64-T65</f>
        <v>1</v>
      </c>
      <c r="T65" s="79">
        <v>12</v>
      </c>
      <c r="U65" s="7"/>
      <c r="V65" s="7"/>
      <c r="W65" s="7"/>
      <c r="X65" s="7"/>
      <c r="Y65" s="130"/>
      <c r="Z65" s="130"/>
    </row>
    <row r="66" spans="1:32" s="3" customFormat="1" ht="13.5" customHeight="1" x14ac:dyDescent="0.2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286"/>
      <c r="N66" s="4" t="s">
        <v>24</v>
      </c>
      <c r="O66" s="75">
        <f t="shared" si="5"/>
        <v>12</v>
      </c>
      <c r="P66" s="244" t="s">
        <v>7</v>
      </c>
      <c r="Q66" s="245"/>
      <c r="R66" s="246"/>
      <c r="S66" s="392"/>
      <c r="T66" s="79">
        <v>12</v>
      </c>
      <c r="U66" s="7"/>
      <c r="V66" s="7"/>
      <c r="W66" s="7"/>
      <c r="X66" s="7"/>
      <c r="Y66" s="130"/>
      <c r="Z66" s="130"/>
    </row>
    <row r="67" spans="1:32" s="3" customFormat="1" ht="13.5" customHeight="1" x14ac:dyDescent="0.25">
      <c r="A67" s="130"/>
      <c r="B67" s="130"/>
      <c r="C67" s="130"/>
      <c r="D67" s="390" t="s">
        <v>92</v>
      </c>
      <c r="E67" s="390"/>
      <c r="F67" s="390"/>
      <c r="G67" s="390"/>
      <c r="H67" s="390"/>
      <c r="I67" s="390"/>
      <c r="J67" s="130"/>
      <c r="K67" s="130"/>
      <c r="L67" s="130"/>
      <c r="M67" s="336">
        <v>8</v>
      </c>
      <c r="N67" s="4" t="s">
        <v>24</v>
      </c>
      <c r="O67" s="75">
        <f t="shared" si="5"/>
        <v>11</v>
      </c>
      <c r="P67" s="244" t="s">
        <v>60</v>
      </c>
      <c r="Q67" s="245"/>
      <c r="R67" s="246"/>
      <c r="S67" s="391">
        <f>T66-T67</f>
        <v>1</v>
      </c>
      <c r="T67" s="79">
        <v>11</v>
      </c>
      <c r="U67" s="7"/>
      <c r="V67" s="7"/>
      <c r="W67" s="7"/>
      <c r="X67" s="7"/>
      <c r="Y67" s="130"/>
      <c r="Z67" s="130"/>
    </row>
    <row r="68" spans="1:32" s="3" customFormat="1" ht="13.5" customHeight="1" x14ac:dyDescent="0.2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258"/>
      <c r="N68" s="4" t="s">
        <v>24</v>
      </c>
      <c r="O68" s="75">
        <f t="shared" si="5"/>
        <v>11</v>
      </c>
      <c r="P68" s="244" t="s">
        <v>72</v>
      </c>
      <c r="Q68" s="245"/>
      <c r="R68" s="246"/>
      <c r="S68" s="393"/>
      <c r="T68" s="79">
        <v>11</v>
      </c>
      <c r="U68" s="7"/>
      <c r="V68" s="7"/>
      <c r="W68" s="7"/>
      <c r="X68" s="7"/>
      <c r="Y68" s="130"/>
      <c r="Z68" s="130"/>
    </row>
    <row r="69" spans="1:32" s="3" customFormat="1" ht="13.5" customHeight="1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286"/>
      <c r="N69" s="4" t="s">
        <v>24</v>
      </c>
      <c r="O69" s="75">
        <f t="shared" si="5"/>
        <v>11</v>
      </c>
      <c r="P69" s="244" t="s">
        <v>61</v>
      </c>
      <c r="Q69" s="245"/>
      <c r="R69" s="246"/>
      <c r="S69" s="392"/>
      <c r="T69" s="79">
        <v>11</v>
      </c>
      <c r="U69" s="7"/>
      <c r="V69" s="7"/>
      <c r="W69" s="7"/>
      <c r="X69" s="7"/>
      <c r="Y69" s="130"/>
      <c r="Z69" s="130"/>
    </row>
    <row r="70" spans="1:32" s="3" customFormat="1" ht="13.5" customHeight="1" x14ac:dyDescent="0.2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:32" s="3" customFormat="1" ht="13.5" customHeight="1" x14ac:dyDescent="0.25"/>
    <row r="72" spans="1:32" s="3" customFormat="1" ht="13.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3" customFormat="1" ht="13.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3" customFormat="1" ht="13.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3" customFormat="1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3" customFormat="1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3" customFormat="1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3" customFormat="1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3" customFormat="1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3" customFormat="1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s="3" customFormat="1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s="3" customFormat="1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</sheetData>
  <sortState ref="O50:X69">
    <sortCondition descending="1" ref="O50:O69"/>
    <sortCondition ref="P50:P69"/>
  </sortState>
  <mergeCells count="139">
    <mergeCell ref="F6:H6"/>
    <mergeCell ref="F7:H7"/>
    <mergeCell ref="F8:H8"/>
    <mergeCell ref="F9:H9"/>
    <mergeCell ref="F10:H10"/>
    <mergeCell ref="F11:H11"/>
    <mergeCell ref="F12:H12"/>
    <mergeCell ref="F14:H15"/>
    <mergeCell ref="O6:Q6"/>
    <mergeCell ref="O7:Q7"/>
    <mergeCell ref="I7:J7"/>
    <mergeCell ref="K7:L7"/>
    <mergeCell ref="M7:N7"/>
    <mergeCell ref="L8:N8"/>
    <mergeCell ref="I8:K8"/>
    <mergeCell ref="K9:L9"/>
    <mergeCell ref="M9:N9"/>
    <mergeCell ref="K10:L10"/>
    <mergeCell ref="M10:N10"/>
    <mergeCell ref="D2:W2"/>
    <mergeCell ref="X2:Y2"/>
    <mergeCell ref="B2:C2"/>
    <mergeCell ref="O4:Q4"/>
    <mergeCell ref="R4:T4"/>
    <mergeCell ref="U4:V4"/>
    <mergeCell ref="L5:N5"/>
    <mergeCell ref="I5:K5"/>
    <mergeCell ref="F4:H4"/>
    <mergeCell ref="R5:T5"/>
    <mergeCell ref="O5:Q5"/>
    <mergeCell ref="F5:H5"/>
    <mergeCell ref="B48:C49"/>
    <mergeCell ref="B47:J47"/>
    <mergeCell ref="F25:G25"/>
    <mergeCell ref="F36:J36"/>
    <mergeCell ref="I4:N4"/>
    <mergeCell ref="I6:K6"/>
    <mergeCell ref="L6:N6"/>
    <mergeCell ref="R10:T10"/>
    <mergeCell ref="R11:T11"/>
    <mergeCell ref="B25:B26"/>
    <mergeCell ref="C25:C26"/>
    <mergeCell ref="E25:E26"/>
    <mergeCell ref="B6:C7"/>
    <mergeCell ref="C14:C15"/>
    <mergeCell ref="B4:C5"/>
    <mergeCell ref="O11:Q11"/>
    <mergeCell ref="O12:Q12"/>
    <mergeCell ref="R6:T6"/>
    <mergeCell ref="R7:T7"/>
    <mergeCell ref="R8:T8"/>
    <mergeCell ref="R9:T9"/>
    <mergeCell ref="O8:Q8"/>
    <mergeCell ref="O9:Q9"/>
    <mergeCell ref="O10:Q10"/>
    <mergeCell ref="D14:D15"/>
    <mergeCell ref="E14:E15"/>
    <mergeCell ref="I14:J14"/>
    <mergeCell ref="E48:E49"/>
    <mergeCell ref="D48:D49"/>
    <mergeCell ref="K14:L14"/>
    <mergeCell ref="D25:D26"/>
    <mergeCell ref="E36:E37"/>
    <mergeCell ref="K36:O36"/>
    <mergeCell ref="F16:H16"/>
    <mergeCell ref="F17:H17"/>
    <mergeCell ref="H25:I25"/>
    <mergeCell ref="J25:K25"/>
    <mergeCell ref="L25:M25"/>
    <mergeCell ref="N25:O25"/>
    <mergeCell ref="F23:H23"/>
    <mergeCell ref="F48:F49"/>
    <mergeCell ref="F18:H18"/>
    <mergeCell ref="F21:H21"/>
    <mergeCell ref="F20:H20"/>
    <mergeCell ref="F19:H19"/>
    <mergeCell ref="F22:H22"/>
    <mergeCell ref="M47:X47"/>
    <mergeCell ref="M48:N49"/>
    <mergeCell ref="O48:O49"/>
    <mergeCell ref="P48:R49"/>
    <mergeCell ref="S48:S49"/>
    <mergeCell ref="I12:K12"/>
    <mergeCell ref="L12:N12"/>
    <mergeCell ref="P50:R50"/>
    <mergeCell ref="M50:M51"/>
    <mergeCell ref="S50:S51"/>
    <mergeCell ref="I11:J11"/>
    <mergeCell ref="K11:L11"/>
    <mergeCell ref="M11:N11"/>
    <mergeCell ref="R20:T20"/>
    <mergeCell ref="O15:Q15"/>
    <mergeCell ref="R15:T15"/>
    <mergeCell ref="O16:Q16"/>
    <mergeCell ref="R16:T16"/>
    <mergeCell ref="O18:Q18"/>
    <mergeCell ref="R18:T18"/>
    <mergeCell ref="R19:T19"/>
    <mergeCell ref="R12:T12"/>
    <mergeCell ref="I50:I63"/>
    <mergeCell ref="J50:J63"/>
    <mergeCell ref="U36:Y36"/>
    <mergeCell ref="P36:T36"/>
    <mergeCell ref="P51:R51"/>
    <mergeCell ref="P25:P26"/>
    <mergeCell ref="P60:R60"/>
    <mergeCell ref="P61:R61"/>
    <mergeCell ref="P62:R62"/>
    <mergeCell ref="P63:R63"/>
    <mergeCell ref="P52:R52"/>
    <mergeCell ref="P53:R53"/>
    <mergeCell ref="P54:R54"/>
    <mergeCell ref="P55:R55"/>
    <mergeCell ref="P56:R56"/>
    <mergeCell ref="P57:R57"/>
    <mergeCell ref="D67:I67"/>
    <mergeCell ref="M67:M69"/>
    <mergeCell ref="S52:S53"/>
    <mergeCell ref="S54:S56"/>
    <mergeCell ref="S57:S58"/>
    <mergeCell ref="S59:S61"/>
    <mergeCell ref="S62:S64"/>
    <mergeCell ref="S65:S66"/>
    <mergeCell ref="S67:S69"/>
    <mergeCell ref="M52:M53"/>
    <mergeCell ref="M54:M56"/>
    <mergeCell ref="M57:M58"/>
    <mergeCell ref="M59:M61"/>
    <mergeCell ref="M62:M64"/>
    <mergeCell ref="M65:M66"/>
    <mergeCell ref="P64:R64"/>
    <mergeCell ref="P65:R65"/>
    <mergeCell ref="P66:R66"/>
    <mergeCell ref="P67:R67"/>
    <mergeCell ref="P68:R68"/>
    <mergeCell ref="P69:R69"/>
    <mergeCell ref="P58:R58"/>
    <mergeCell ref="P59:R59"/>
    <mergeCell ref="H50:H63"/>
  </mergeCells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K36" sqref="K36"/>
    </sheetView>
  </sheetViews>
  <sheetFormatPr baseColWidth="10" defaultColWidth="11.44140625" defaultRowHeight="15.6" x14ac:dyDescent="0.3"/>
  <cols>
    <col min="1" max="1" width="2.44140625" style="67" customWidth="1"/>
    <col min="2" max="2" width="24.44140625" style="70" bestFit="1" customWidth="1"/>
    <col min="3" max="12" width="11.44140625" style="67"/>
    <col min="13" max="13" width="4.88671875" style="67" customWidth="1"/>
    <col min="14" max="16384" width="11.44140625" style="67"/>
  </cols>
  <sheetData>
    <row r="1" spans="1:13" ht="9.7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3">
      <c r="A2" s="71"/>
      <c r="B2" s="69" t="s">
        <v>53</v>
      </c>
      <c r="C2" s="394" t="s">
        <v>54</v>
      </c>
      <c r="D2" s="394"/>
      <c r="E2" s="394"/>
      <c r="F2" s="71"/>
      <c r="G2" s="395" t="s">
        <v>71</v>
      </c>
      <c r="H2" s="395"/>
      <c r="I2" s="395"/>
      <c r="J2" s="395"/>
      <c r="K2" s="395"/>
      <c r="L2" s="395"/>
      <c r="M2" s="71"/>
    </row>
    <row r="3" spans="1:13" ht="8.1" customHeight="1" x14ac:dyDescent="0.3">
      <c r="A3" s="71"/>
      <c r="B3" s="7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" x14ac:dyDescent="0.25">
      <c r="A4" s="71"/>
      <c r="B4" s="68" t="s">
        <v>47</v>
      </c>
      <c r="C4" s="229"/>
      <c r="D4" s="229"/>
      <c r="E4" s="81"/>
      <c r="F4" s="81"/>
      <c r="G4" s="84"/>
      <c r="H4" s="86"/>
      <c r="I4" s="86"/>
      <c r="J4" s="71"/>
      <c r="K4" s="71"/>
      <c r="L4" s="71"/>
      <c r="M4" s="71"/>
    </row>
    <row r="5" spans="1:13" ht="15" x14ac:dyDescent="0.25">
      <c r="A5" s="71"/>
      <c r="B5" s="68" t="s">
        <v>59</v>
      </c>
      <c r="C5" s="229"/>
      <c r="D5" s="229"/>
      <c r="E5" s="81"/>
      <c r="F5" s="84"/>
      <c r="G5" s="84"/>
      <c r="H5" s="86"/>
      <c r="I5" s="86"/>
      <c r="J5" s="71"/>
      <c r="K5" s="71"/>
      <c r="L5" s="71"/>
      <c r="M5" s="71"/>
    </row>
    <row r="6" spans="1:13" ht="15" x14ac:dyDescent="0.25">
      <c r="A6" s="71"/>
      <c r="B6" s="68" t="s">
        <v>70</v>
      </c>
      <c r="C6" s="229"/>
      <c r="D6" s="81"/>
      <c r="E6" s="81"/>
      <c r="F6" s="84"/>
      <c r="G6" s="84"/>
      <c r="H6" s="86"/>
      <c r="I6" s="71"/>
      <c r="J6" s="71"/>
      <c r="K6" s="71"/>
      <c r="L6" s="71"/>
      <c r="M6" s="71"/>
    </row>
    <row r="7" spans="1:13" ht="8.1" customHeight="1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x14ac:dyDescent="0.3">
      <c r="A8" s="71"/>
      <c r="B8" s="69" t="s">
        <v>53</v>
      </c>
      <c r="C8" s="394" t="s">
        <v>30</v>
      </c>
      <c r="D8" s="394"/>
      <c r="E8" s="394"/>
      <c r="F8" s="71"/>
      <c r="G8" s="71"/>
      <c r="H8" s="71"/>
      <c r="I8" s="71"/>
      <c r="J8" s="71"/>
      <c r="K8" s="71"/>
      <c r="L8" s="71"/>
      <c r="M8" s="71"/>
    </row>
    <row r="9" spans="1:13" ht="8.1" customHeight="1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5" x14ac:dyDescent="0.25">
      <c r="A10" s="71"/>
      <c r="B10" s="68" t="s">
        <v>68</v>
      </c>
      <c r="C10" s="229"/>
      <c r="D10" s="81"/>
      <c r="E10" s="81"/>
      <c r="F10" s="84"/>
      <c r="G10" s="84"/>
      <c r="H10" s="86"/>
      <c r="I10" s="71"/>
      <c r="J10" s="71"/>
      <c r="K10" s="71"/>
      <c r="L10" s="71"/>
      <c r="M10" s="71"/>
    </row>
    <row r="11" spans="1:13" ht="15" x14ac:dyDescent="0.25">
      <c r="A11" s="71"/>
      <c r="B11" s="68" t="s">
        <v>69</v>
      </c>
      <c r="C11" s="229"/>
      <c r="D11" s="229"/>
      <c r="E11" s="81"/>
      <c r="F11" s="84"/>
      <c r="G11" s="84"/>
      <c r="H11" s="86"/>
      <c r="I11" s="86"/>
      <c r="J11" s="71"/>
      <c r="K11" s="71"/>
      <c r="L11" s="71"/>
      <c r="M11" s="71"/>
    </row>
    <row r="12" spans="1:13" ht="15" x14ac:dyDescent="0.25">
      <c r="A12" s="71"/>
      <c r="B12" s="68" t="s">
        <v>29</v>
      </c>
      <c r="C12" s="229"/>
      <c r="D12" s="229"/>
      <c r="E12" s="81"/>
      <c r="F12" s="81"/>
      <c r="G12" s="84"/>
      <c r="H12" s="86"/>
      <c r="I12" s="86"/>
      <c r="J12" s="71"/>
      <c r="K12" s="71"/>
      <c r="L12" s="71"/>
      <c r="M12" s="71"/>
    </row>
    <row r="13" spans="1:13" ht="5.0999999999999996" customHeight="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x14ac:dyDescent="0.3">
      <c r="A14" s="71"/>
      <c r="B14" s="69" t="s">
        <v>53</v>
      </c>
      <c r="C14" s="394" t="s">
        <v>48</v>
      </c>
      <c r="D14" s="394"/>
      <c r="E14" s="394"/>
      <c r="F14" s="71"/>
      <c r="G14" s="71"/>
      <c r="H14" s="71"/>
      <c r="I14" s="71"/>
      <c r="J14" s="71"/>
      <c r="K14" s="71"/>
      <c r="L14" s="71"/>
      <c r="M14" s="71"/>
    </row>
    <row r="15" spans="1:13" ht="8.1" customHeight="1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5" x14ac:dyDescent="0.25">
      <c r="A16" s="71"/>
      <c r="B16" s="68" t="s">
        <v>5</v>
      </c>
      <c r="C16" s="229"/>
      <c r="D16" s="229"/>
      <c r="E16" s="229"/>
      <c r="F16" s="81"/>
      <c r="G16" s="81"/>
      <c r="H16" s="84"/>
      <c r="I16" s="84"/>
      <c r="J16" s="84"/>
      <c r="K16" s="86"/>
      <c r="L16" s="86"/>
      <c r="M16" s="71"/>
    </row>
    <row r="17" spans="1:13" ht="15" x14ac:dyDescent="0.25">
      <c r="A17" s="71"/>
      <c r="B17" s="68" t="s">
        <v>4</v>
      </c>
      <c r="C17" s="229"/>
      <c r="D17" s="229"/>
      <c r="E17" s="81"/>
      <c r="F17" s="81"/>
      <c r="G17" s="81"/>
      <c r="H17" s="84"/>
      <c r="I17" s="84"/>
      <c r="J17" s="86"/>
      <c r="K17" s="86"/>
      <c r="L17" s="86"/>
      <c r="M17" s="71"/>
    </row>
    <row r="18" spans="1:13" ht="5.0999999999999996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x14ac:dyDescent="0.3">
      <c r="A19" s="71"/>
      <c r="B19" s="69" t="s">
        <v>53</v>
      </c>
      <c r="C19" s="394" t="s">
        <v>57</v>
      </c>
      <c r="D19" s="394"/>
      <c r="E19" s="394"/>
      <c r="F19" s="71"/>
      <c r="G19" s="71"/>
      <c r="H19" s="71"/>
      <c r="I19" s="71"/>
      <c r="J19" s="71"/>
      <c r="K19" s="71"/>
      <c r="L19" s="71"/>
      <c r="M19" s="71"/>
    </row>
    <row r="20" spans="1:13" ht="8.1" customHeight="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ht="15" x14ac:dyDescent="0.25">
      <c r="A21" s="71"/>
      <c r="B21" s="68" t="s">
        <v>66</v>
      </c>
      <c r="C21" s="229"/>
      <c r="D21" s="229"/>
      <c r="E21" s="81"/>
      <c r="F21" s="81"/>
      <c r="G21" s="81"/>
      <c r="H21" s="84"/>
      <c r="I21" s="84"/>
      <c r="J21" s="86"/>
      <c r="K21" s="86"/>
      <c r="L21" s="86"/>
      <c r="M21" s="71"/>
    </row>
    <row r="22" spans="1:13" ht="15" x14ac:dyDescent="0.25">
      <c r="A22" s="71"/>
      <c r="B22" s="68" t="s">
        <v>67</v>
      </c>
      <c r="C22" s="229"/>
      <c r="D22" s="229"/>
      <c r="E22" s="229"/>
      <c r="F22" s="81"/>
      <c r="G22" s="81"/>
      <c r="H22" s="84"/>
      <c r="I22" s="84"/>
      <c r="J22" s="84"/>
      <c r="K22" s="86"/>
      <c r="L22" s="86"/>
      <c r="M22" s="71"/>
    </row>
    <row r="23" spans="1:13" ht="5.0999999999999996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3">
      <c r="A24" s="71"/>
      <c r="B24" s="69" t="s">
        <v>53</v>
      </c>
      <c r="C24" s="394" t="s">
        <v>58</v>
      </c>
      <c r="D24" s="394"/>
      <c r="E24" s="394"/>
      <c r="F24" s="71"/>
      <c r="G24" s="71"/>
      <c r="H24" s="71"/>
      <c r="I24" s="71"/>
      <c r="J24" s="71"/>
      <c r="K24" s="71"/>
      <c r="L24" s="71"/>
      <c r="M24" s="71"/>
    </row>
    <row r="25" spans="1:13" ht="8.1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5" x14ac:dyDescent="0.25">
      <c r="A26" s="71"/>
      <c r="B26" s="68" t="s">
        <v>50</v>
      </c>
      <c r="C26" s="229"/>
      <c r="D26" s="229"/>
      <c r="E26" s="81"/>
      <c r="F26" s="81"/>
      <c r="G26" s="81"/>
      <c r="H26" s="84"/>
      <c r="I26" s="84"/>
      <c r="J26" s="86"/>
      <c r="K26" s="86"/>
      <c r="L26" s="86"/>
      <c r="M26" s="71"/>
    </row>
    <row r="27" spans="1:13" ht="15" x14ac:dyDescent="0.25">
      <c r="A27" s="71"/>
      <c r="B27" s="68" t="s">
        <v>49</v>
      </c>
      <c r="C27" s="229"/>
      <c r="D27" s="229"/>
      <c r="E27" s="229"/>
      <c r="F27" s="81"/>
      <c r="G27" s="81"/>
      <c r="H27" s="84"/>
      <c r="I27" s="84"/>
      <c r="J27" s="84"/>
      <c r="K27" s="86"/>
      <c r="L27" s="86"/>
      <c r="M27" s="71"/>
    </row>
    <row r="28" spans="1:13" ht="8.1" customHeigh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x14ac:dyDescent="0.3">
      <c r="A29" s="71"/>
      <c r="B29" s="69" t="s">
        <v>53</v>
      </c>
      <c r="C29" s="394" t="s">
        <v>31</v>
      </c>
      <c r="D29" s="394"/>
      <c r="E29" s="394"/>
      <c r="F29" s="71"/>
      <c r="G29" s="71"/>
      <c r="H29" s="71"/>
      <c r="I29" s="71"/>
      <c r="J29" s="71"/>
      <c r="K29" s="71"/>
      <c r="L29" s="71"/>
      <c r="M29" s="71"/>
    </row>
    <row r="30" spans="1:13" ht="5.0999999999999996" customHeight="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5" x14ac:dyDescent="0.25">
      <c r="A31" s="71"/>
      <c r="B31" s="68" t="s">
        <v>6</v>
      </c>
      <c r="C31" s="229"/>
      <c r="D31" s="229"/>
      <c r="E31" s="81"/>
      <c r="F31" s="81"/>
      <c r="G31" s="84"/>
      <c r="H31" s="86"/>
      <c r="I31" s="71"/>
      <c r="J31" s="71"/>
      <c r="K31" s="71"/>
      <c r="L31" s="71"/>
      <c r="M31" s="71"/>
    </row>
    <row r="32" spans="1:13" ht="15" x14ac:dyDescent="0.25">
      <c r="A32" s="71"/>
      <c r="B32" s="68" t="s">
        <v>126</v>
      </c>
      <c r="C32" s="229"/>
      <c r="D32" s="229"/>
      <c r="E32" s="81"/>
      <c r="F32" s="84"/>
      <c r="G32" s="84"/>
      <c r="H32" s="86"/>
      <c r="I32" s="86"/>
      <c r="J32" s="71"/>
      <c r="K32" s="71"/>
      <c r="L32" s="71"/>
      <c r="M32" s="71"/>
    </row>
    <row r="33" spans="1:13" ht="15" x14ac:dyDescent="0.25">
      <c r="A33" s="71"/>
      <c r="B33" s="68" t="s">
        <v>7</v>
      </c>
      <c r="C33" s="229"/>
      <c r="D33" s="81"/>
      <c r="E33" s="81"/>
      <c r="F33" s="84"/>
      <c r="G33" s="84"/>
      <c r="H33" s="86"/>
      <c r="I33" s="86"/>
      <c r="J33" s="71"/>
      <c r="K33" s="71"/>
      <c r="L33" s="71"/>
      <c r="M33" s="71"/>
    </row>
    <row r="34" spans="1:13" ht="5.0999999999999996" customHeight="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x14ac:dyDescent="0.3">
      <c r="A35" s="71"/>
      <c r="B35" s="69" t="s">
        <v>53</v>
      </c>
      <c r="C35" s="394" t="s">
        <v>55</v>
      </c>
      <c r="D35" s="394"/>
      <c r="E35" s="394"/>
      <c r="F35" s="71"/>
      <c r="G35" s="71"/>
      <c r="H35" s="71"/>
      <c r="I35" s="71"/>
      <c r="J35" s="71"/>
      <c r="K35" s="71"/>
      <c r="L35" s="71"/>
      <c r="M35" s="71"/>
    </row>
    <row r="36" spans="1:13" ht="8.1" customHeight="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5" x14ac:dyDescent="0.25">
      <c r="A37" s="71"/>
      <c r="B37" s="68" t="s">
        <v>60</v>
      </c>
      <c r="C37" s="229"/>
      <c r="D37" s="81"/>
      <c r="E37" s="84"/>
      <c r="F37" s="84"/>
      <c r="G37" s="86"/>
      <c r="H37" s="86"/>
      <c r="I37" s="86"/>
      <c r="J37" s="71"/>
      <c r="K37" s="71"/>
      <c r="L37" s="71"/>
      <c r="M37" s="71"/>
    </row>
    <row r="38" spans="1:13" ht="15" x14ac:dyDescent="0.25">
      <c r="A38" s="71"/>
      <c r="B38" s="68" t="s">
        <v>61</v>
      </c>
      <c r="C38" s="229"/>
      <c r="D38" s="229"/>
      <c r="E38" s="81"/>
      <c r="F38" s="81"/>
      <c r="G38" s="84"/>
      <c r="H38" s="84"/>
      <c r="I38" s="71"/>
      <c r="J38" s="71"/>
      <c r="K38" s="71"/>
      <c r="L38" s="71"/>
      <c r="M38" s="71"/>
    </row>
    <row r="39" spans="1:13" ht="15" x14ac:dyDescent="0.25">
      <c r="A39" s="71"/>
      <c r="B39" s="68" t="s">
        <v>62</v>
      </c>
      <c r="C39" s="229"/>
      <c r="D39" s="229"/>
      <c r="E39" s="81"/>
      <c r="F39" s="81"/>
      <c r="G39" s="84"/>
      <c r="H39" s="86"/>
      <c r="I39" s="86"/>
      <c r="J39" s="71"/>
      <c r="K39" s="71"/>
      <c r="L39" s="71"/>
      <c r="M39" s="71"/>
    </row>
    <row r="40" spans="1:13" ht="7.5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x14ac:dyDescent="0.3">
      <c r="A41" s="71"/>
      <c r="B41" s="69" t="s">
        <v>53</v>
      </c>
      <c r="C41" s="394" t="s">
        <v>95</v>
      </c>
      <c r="D41" s="394"/>
      <c r="E41" s="394"/>
      <c r="F41" s="71"/>
      <c r="G41" s="71"/>
      <c r="H41" s="71"/>
      <c r="I41" s="71"/>
      <c r="J41" s="71"/>
      <c r="K41" s="71"/>
      <c r="L41" s="71"/>
      <c r="M41" s="71"/>
    </row>
    <row r="42" spans="1:13" ht="8.2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5" x14ac:dyDescent="0.25">
      <c r="A43" s="71"/>
      <c r="B43" s="68" t="s">
        <v>105</v>
      </c>
      <c r="C43" s="229"/>
      <c r="D43" s="229"/>
      <c r="E43" s="229"/>
      <c r="F43" s="81"/>
      <c r="G43" s="81"/>
      <c r="H43" s="71"/>
      <c r="I43" s="71"/>
      <c r="J43" s="71"/>
      <c r="K43" s="71"/>
      <c r="L43" s="71"/>
      <c r="M43" s="71"/>
    </row>
    <row r="44" spans="1:13" ht="15" x14ac:dyDescent="0.25">
      <c r="A44" s="71"/>
      <c r="B44" s="68" t="s">
        <v>128</v>
      </c>
      <c r="C44" s="229"/>
      <c r="D44" s="229"/>
      <c r="E44" s="81"/>
      <c r="F44" s="81"/>
      <c r="G44" s="81"/>
      <c r="H44" s="71"/>
      <c r="I44" s="71"/>
      <c r="J44" s="71"/>
      <c r="K44" s="71"/>
      <c r="L44" s="71"/>
      <c r="M44" s="71"/>
    </row>
    <row r="45" spans="1:13" ht="7.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x14ac:dyDescent="0.3">
      <c r="A46" s="71"/>
      <c r="B46" s="69" t="s">
        <v>53</v>
      </c>
      <c r="C46" s="394" t="s">
        <v>56</v>
      </c>
      <c r="D46" s="394"/>
      <c r="E46" s="394"/>
      <c r="F46" s="71"/>
      <c r="G46" s="71"/>
      <c r="H46" s="71"/>
      <c r="I46" s="71"/>
      <c r="J46" s="71"/>
      <c r="K46" s="71"/>
      <c r="L46" s="71"/>
      <c r="M46" s="71"/>
    </row>
    <row r="47" spans="1:13" ht="8.1" customHeight="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5" x14ac:dyDescent="0.25">
      <c r="A48" s="71"/>
      <c r="B48" s="68" t="s">
        <v>107</v>
      </c>
      <c r="C48" s="229"/>
      <c r="D48" s="229"/>
      <c r="E48" s="81"/>
      <c r="F48" s="84"/>
      <c r="G48" s="84"/>
      <c r="H48" s="71"/>
      <c r="I48" s="71"/>
      <c r="J48" s="71"/>
      <c r="K48" s="71"/>
      <c r="L48" s="71"/>
      <c r="M48" s="71"/>
    </row>
    <row r="49" spans="1:13" ht="15" x14ac:dyDescent="0.25">
      <c r="A49" s="71"/>
      <c r="B49" s="68" t="s">
        <v>121</v>
      </c>
      <c r="C49" s="229"/>
      <c r="D49" s="229"/>
      <c r="E49" s="81"/>
      <c r="F49" s="81"/>
      <c r="G49" s="84"/>
      <c r="H49" s="71"/>
      <c r="I49" s="71"/>
      <c r="J49" s="71"/>
      <c r="K49" s="71" t="s">
        <v>134</v>
      </c>
      <c r="L49" s="71"/>
      <c r="M49" s="71"/>
    </row>
    <row r="50" spans="1:13" ht="15" x14ac:dyDescent="0.25">
      <c r="A50" s="71"/>
      <c r="B50" s="68" t="s">
        <v>65</v>
      </c>
      <c r="C50" s="229"/>
      <c r="D50" s="81"/>
      <c r="E50" s="81"/>
      <c r="F50" s="84"/>
      <c r="G50" s="84"/>
      <c r="H50" s="71"/>
      <c r="I50" s="71"/>
      <c r="J50" s="71"/>
      <c r="K50" s="71"/>
      <c r="L50" s="71"/>
      <c r="M50" s="71"/>
    </row>
  </sheetData>
  <mergeCells count="10">
    <mergeCell ref="G2:L2"/>
    <mergeCell ref="C35:E35"/>
    <mergeCell ref="C2:E2"/>
    <mergeCell ref="C46:E46"/>
    <mergeCell ref="C14:E14"/>
    <mergeCell ref="C19:E19"/>
    <mergeCell ref="C8:E8"/>
    <mergeCell ref="C41:E41"/>
    <mergeCell ref="C24:E24"/>
    <mergeCell ref="C29:E29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4.Rennen</vt:lpstr>
      <vt:lpstr>3.Rennen</vt:lpstr>
      <vt:lpstr>2.Rennen</vt:lpstr>
      <vt:lpstr>1.Rennen</vt:lpstr>
      <vt:lpstr>Fahreraufteilung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Roman</cp:lastModifiedBy>
  <cp:lastPrinted>2009-10-30T15:29:00Z</cp:lastPrinted>
  <dcterms:created xsi:type="dcterms:W3CDTF">1996-10-17T05:27:31Z</dcterms:created>
  <dcterms:modified xsi:type="dcterms:W3CDTF">2016-01-31T12:03:49Z</dcterms:modified>
</cp:coreProperties>
</file>