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oman\Documents\"/>
    </mc:Choice>
  </mc:AlternateContent>
  <bookViews>
    <workbookView xWindow="0" yWindow="0" windowWidth="23040" windowHeight="10008" tabRatio="725"/>
  </bookViews>
  <sheets>
    <sheet name="GT Masters 1516" sheetId="81" r:id="rId1"/>
  </sheets>
  <calcPr calcId="152511"/>
</workbook>
</file>

<file path=xl/calcChain.xml><?xml version="1.0" encoding="utf-8"?>
<calcChain xmlns="http://schemas.openxmlformats.org/spreadsheetml/2006/main">
  <c r="G18" i="81" l="1"/>
  <c r="F18" i="81" s="1"/>
  <c r="G45" i="81"/>
  <c r="G41" i="81"/>
  <c r="G43" i="81"/>
  <c r="G44" i="81"/>
  <c r="F44" i="81" s="1"/>
  <c r="G46" i="81"/>
  <c r="F46" i="81" s="1"/>
  <c r="G24" i="81"/>
  <c r="F24" i="81" s="1"/>
  <c r="G29" i="81"/>
  <c r="F29" i="81" s="1"/>
  <c r="G27" i="81"/>
  <c r="F27" i="81" s="1"/>
  <c r="G33" i="81"/>
  <c r="F33" i="81" s="1"/>
  <c r="G34" i="81"/>
  <c r="F34" i="81" s="1"/>
  <c r="G26" i="81"/>
  <c r="F26" i="81" s="1"/>
  <c r="G31" i="81"/>
  <c r="F31" i="81" s="1"/>
  <c r="G32" i="81"/>
  <c r="F32" i="81" s="1"/>
  <c r="G25" i="81"/>
  <c r="F25" i="81" s="1"/>
  <c r="G28" i="81"/>
  <c r="F28" i="81" s="1"/>
  <c r="G35" i="81"/>
  <c r="F35" i="81" s="1"/>
  <c r="G11" i="81"/>
  <c r="G8" i="81"/>
  <c r="G15" i="81"/>
  <c r="G17" i="81"/>
  <c r="G10" i="81"/>
  <c r="G14" i="81"/>
  <c r="G13" i="81"/>
  <c r="G12" i="81"/>
  <c r="F12" i="81" s="1"/>
  <c r="G16" i="81"/>
  <c r="G9" i="81"/>
  <c r="N70" i="81" l="1"/>
  <c r="N71" i="81"/>
  <c r="N74" i="81"/>
  <c r="N72" i="81"/>
  <c r="N78" i="81"/>
  <c r="N75" i="81"/>
  <c r="N73" i="81"/>
  <c r="N76" i="81"/>
  <c r="N77" i="81"/>
  <c r="N69" i="81"/>
  <c r="H70" i="81"/>
  <c r="H71" i="81"/>
  <c r="G71" i="81" s="1"/>
  <c r="H74" i="81"/>
  <c r="G74" i="81" s="1"/>
  <c r="H72" i="81"/>
  <c r="G72" i="81" s="1"/>
  <c r="H78" i="81"/>
  <c r="G78" i="81" s="1"/>
  <c r="H75" i="81"/>
  <c r="G75" i="81" s="1"/>
  <c r="H73" i="81"/>
  <c r="H76" i="81"/>
  <c r="H77" i="81"/>
  <c r="H69" i="81"/>
  <c r="G69" i="81" s="1"/>
  <c r="F69" i="81" s="1"/>
  <c r="N103" i="81"/>
  <c r="N100" i="81"/>
  <c r="N102" i="81"/>
  <c r="N108" i="81"/>
  <c r="N101" i="81"/>
  <c r="N105" i="81"/>
  <c r="N104" i="81"/>
  <c r="N106" i="81"/>
  <c r="N107" i="81"/>
  <c r="N99" i="81"/>
  <c r="H103" i="81"/>
  <c r="G103" i="81" s="1"/>
  <c r="H100" i="81"/>
  <c r="G100" i="81" s="1"/>
  <c r="H102" i="81"/>
  <c r="H108" i="81"/>
  <c r="H101" i="81"/>
  <c r="G101" i="81" s="1"/>
  <c r="H105" i="81"/>
  <c r="G105" i="81" s="1"/>
  <c r="H104" i="81"/>
  <c r="G104" i="81" s="1"/>
  <c r="H106" i="81"/>
  <c r="G106" i="81" s="1"/>
  <c r="H107" i="81"/>
  <c r="G107" i="81" s="1"/>
  <c r="H99" i="81"/>
  <c r="G76" i="81" l="1"/>
  <c r="G108" i="81"/>
  <c r="G102" i="81"/>
  <c r="F78" i="81"/>
  <c r="F74" i="81"/>
  <c r="F76" i="81"/>
  <c r="F75" i="81"/>
  <c r="F72" i="81"/>
  <c r="F71" i="81"/>
  <c r="G70" i="81"/>
  <c r="F70" i="81" s="1"/>
  <c r="G77" i="81"/>
  <c r="F77" i="81" s="1"/>
  <c r="G73" i="81"/>
  <c r="F73" i="81" s="1"/>
  <c r="F118" i="81" l="1"/>
  <c r="F10" i="81" l="1"/>
  <c r="F11" i="81" l="1"/>
  <c r="F13" i="81"/>
  <c r="F16" i="81"/>
  <c r="F117" i="81"/>
  <c r="G99" i="81" l="1"/>
  <c r="F119" i="81"/>
  <c r="F114" i="81"/>
  <c r="F116" i="81"/>
  <c r="F115" i="81"/>
  <c r="F45" i="81"/>
  <c r="F41" i="81"/>
  <c r="F43" i="81"/>
  <c r="G42" i="81"/>
  <c r="F42" i="81" s="1"/>
  <c r="G30" i="81"/>
  <c r="F30" i="81" s="1"/>
  <c r="F17" i="81"/>
  <c r="F14" i="81"/>
  <c r="F8" i="81"/>
  <c r="F9" i="81"/>
  <c r="F15" i="81"/>
  <c r="F99" i="81" l="1"/>
  <c r="F108" i="81"/>
  <c r="F104" i="81"/>
  <c r="F102" i="81"/>
  <c r="F106" i="81"/>
  <c r="F107" i="81"/>
  <c r="F101" i="81"/>
  <c r="F103" i="81"/>
  <c r="F100" i="81"/>
  <c r="F105" i="81"/>
</calcChain>
</file>

<file path=xl/comments1.xml><?xml version="1.0" encoding="utf-8"?>
<comments xmlns="http://schemas.openxmlformats.org/spreadsheetml/2006/main">
  <authors>
    <author>DIETER</author>
  </authors>
  <commentList>
    <comment ref="G74" authorId="0" shapeId="0">
      <text>
        <r>
          <rPr>
            <b/>
            <sz val="9"/>
            <color indexed="81"/>
            <rFont val="Tahoma"/>
            <family val="2"/>
          </rPr>
          <t>Parc Ferme nicht eingehalten</t>
        </r>
      </text>
    </comment>
    <comment ref="G78" authorId="0" shapeId="0">
      <text>
        <r>
          <rPr>
            <b/>
            <sz val="9"/>
            <color indexed="81"/>
            <rFont val="Tahoma"/>
            <family val="2"/>
          </rPr>
          <t>Minimalgewicht unterschritten</t>
        </r>
      </text>
    </comment>
  </commentList>
</comments>
</file>

<file path=xl/sharedStrings.xml><?xml version="1.0" encoding="utf-8"?>
<sst xmlns="http://schemas.openxmlformats.org/spreadsheetml/2006/main" count="332" uniqueCount="114">
  <si>
    <t>Fahrzeug</t>
  </si>
  <si>
    <t>Platz</t>
  </si>
  <si>
    <t>Dieter Mayr</t>
  </si>
  <si>
    <t>Zeit</t>
  </si>
  <si>
    <t>Punkte</t>
  </si>
  <si>
    <t>Alex Tögel</t>
  </si>
  <si>
    <t>FahrerIn</t>
  </si>
  <si>
    <t>◄</t>
  </si>
  <si>
    <t>Gesamt- punkte</t>
  </si>
  <si>
    <t>▼1</t>
  </si>
  <si>
    <t>▲2</t>
  </si>
  <si>
    <t>neu</t>
  </si>
  <si>
    <t>Chassis</t>
  </si>
  <si>
    <t>Corvette</t>
  </si>
  <si>
    <t>BMW</t>
  </si>
  <si>
    <t>Audi</t>
  </si>
  <si>
    <t>Einzelergebnisse</t>
  </si>
  <si>
    <t>Team</t>
  </si>
  <si>
    <t>Pro / Am</t>
  </si>
  <si>
    <t>Spurübersicht Turn 1</t>
  </si>
  <si>
    <t>Spurübersicht Turn 2</t>
  </si>
  <si>
    <t>gesamt</t>
  </si>
  <si>
    <t>Wertungs runden</t>
  </si>
  <si>
    <r>
      <t>FahrerIn</t>
    </r>
    <r>
      <rPr>
        <b/>
        <sz val="10"/>
        <rFont val="Arial"/>
        <family val="2"/>
      </rPr>
      <t xml:space="preserve"> (Qualifyer)</t>
    </r>
  </si>
  <si>
    <t>1. Lauf</t>
  </si>
  <si>
    <t>2. Lauf</t>
  </si>
  <si>
    <t>Rennen       2 x 5 x 6 Minuten</t>
  </si>
  <si>
    <t>Pro</t>
  </si>
  <si>
    <t>Fahrermeisterschaft PRO</t>
  </si>
  <si>
    <t>Fahrermeisterschaft AM</t>
  </si>
  <si>
    <t>Teammeisterschaft</t>
  </si>
  <si>
    <t>5. Lauf</t>
  </si>
  <si>
    <t>4. Lauf</t>
  </si>
  <si>
    <t>3. Lauf</t>
  </si>
  <si>
    <t>Markenwertung</t>
  </si>
  <si>
    <t>Sollte es sich herausstellen, dass eine Karosserie nicht konkurrenzfähig oder zu überlegen ist, tritt eine Balance of Performance (BOP) in Kraft. Mehrstimmiger Beschluss notwendig!</t>
  </si>
  <si>
    <t>Es wird darauf geachtet, dass kein Team zweimal den gleichen Motor im Verlauf einer Saison erhält. Ein Fahrzeugtausch ist nach jedem Lauf zugelassen.</t>
  </si>
  <si>
    <t>Fahrer Einstufung</t>
  </si>
  <si>
    <t>Scale- bonus</t>
  </si>
  <si>
    <t>▲1</t>
  </si>
  <si>
    <t>▲3</t>
  </si>
  <si>
    <t>▼2</t>
  </si>
  <si>
    <t>▼3</t>
  </si>
  <si>
    <t>BMW Z4 GT3</t>
  </si>
  <si>
    <t>% = Punkte</t>
  </si>
  <si>
    <t>7. Lauf</t>
  </si>
  <si>
    <t>6. Lauf</t>
  </si>
  <si>
    <r>
      <t>12 Strafrunden pro Vergehen! Überprüfung nach jedem Lauf.</t>
    </r>
    <r>
      <rPr>
        <strike/>
        <sz val="16"/>
        <color indexed="10"/>
        <rFont val="Arial"/>
        <family val="2"/>
      </rPr>
      <t xml:space="preserve"> </t>
    </r>
    <r>
      <rPr>
        <sz val="16"/>
        <rFont val="Arial"/>
        <family val="2"/>
      </rPr>
      <t>Zwei Streichresultate über die gesamte Saison.</t>
    </r>
  </si>
  <si>
    <t>Jutta Binder</t>
  </si>
  <si>
    <t>Leo Rebler</t>
  </si>
  <si>
    <t>18h15h       Qualifying      1 Minute auf Grün</t>
  </si>
  <si>
    <t>Michi Miksche</t>
  </si>
  <si>
    <t>SCUDERIA MD 1</t>
  </si>
  <si>
    <t>SCUDERIA MD 2</t>
  </si>
  <si>
    <t>Rainer Lustig</t>
  </si>
  <si>
    <t>SLP1</t>
  </si>
  <si>
    <t>Camaro GT3</t>
  </si>
  <si>
    <t>Chevrolet (Camaro)</t>
  </si>
  <si>
    <t>Slotmodus 12V</t>
  </si>
  <si>
    <t>Wolfgang Mitschka</t>
  </si>
  <si>
    <t>Poldi Karla</t>
  </si>
  <si>
    <t>Alex Sattler</t>
  </si>
  <si>
    <t>Hubert Ruso</t>
  </si>
  <si>
    <t>Mc Laren</t>
  </si>
  <si>
    <t>Günther Schlosser</t>
  </si>
  <si>
    <t>Wolfgang Schrauf</t>
  </si>
  <si>
    <t>GAMMA</t>
  </si>
  <si>
    <t>REVER5E</t>
  </si>
  <si>
    <t>HPA</t>
  </si>
  <si>
    <t>Max Oswald</t>
  </si>
  <si>
    <t>Roman Grunner</t>
  </si>
  <si>
    <t>Marko Neumayer</t>
  </si>
  <si>
    <t>SRT 1</t>
  </si>
  <si>
    <t>SRT 2</t>
  </si>
  <si>
    <t>SRT 3</t>
  </si>
  <si>
    <t>Fredi Lippert</t>
  </si>
  <si>
    <t>Corvette C6R</t>
  </si>
  <si>
    <t>MK 4</t>
  </si>
  <si>
    <t xml:space="preserve">Audi R8 LMS Ultra </t>
  </si>
  <si>
    <t>Semi WoHu</t>
  </si>
  <si>
    <t>noch kein Streicher</t>
  </si>
  <si>
    <t>JUBI RACING</t>
  </si>
  <si>
    <t>JUBI Racing</t>
  </si>
  <si>
    <t>Mercedes SLS</t>
  </si>
  <si>
    <t>SLP 2 Carbon</t>
  </si>
  <si>
    <t>Motor</t>
  </si>
  <si>
    <t>VALE 46</t>
  </si>
  <si>
    <t>AS Diamond</t>
  </si>
  <si>
    <t>13h 30      Qualifying      1 Minute auf Grün        20° / 60%</t>
  </si>
  <si>
    <t>1.Renntag         12.12.2015</t>
  </si>
  <si>
    <t>Do Slot OBG 2/70</t>
  </si>
  <si>
    <t>Gen.3 Proto</t>
  </si>
  <si>
    <t>Mercedes</t>
  </si>
  <si>
    <t>McLaren MP4/12C</t>
  </si>
  <si>
    <t>1.2.2015: Wie gestern angeregt, werden wir in der kommenden MS 2015/16 keine Handicaprunden, sondern Erfolgsgewicht vergeben. Mein Vorschlag ist: 6/4/2g zum Basisgewicht der Fahrzeuge, für die ersten drei eines Laufes, sowie 1/2/3g Abbau ab dem vierten Platz. Maximumgewicht 200g - das Minimumgewicht von 180g wird beibehalten. Um ein Verheizen der Motoren zu minimieren, möchte ich die längste Übersetzung auf 12/43 festlegen. Ein Fahrzeugwechsel umgeht nicht das angesammelte Basisgewicht, es wird an das jeweilige Team vergeben.</t>
  </si>
  <si>
    <t>▼4</t>
  </si>
  <si>
    <t>Die Qualifyer des ersten Laufes sind nun gezwungen sich auf den Partner zu verlassen. Erste Zusatzgewichte werden ab dem 2. Lauf wirksam.</t>
  </si>
  <si>
    <r>
      <rPr>
        <b/>
        <sz val="14"/>
        <rFont val="Arial"/>
        <family val="2"/>
      </rPr>
      <t>Erfolgsgewicht (max.20g):</t>
    </r>
    <r>
      <rPr>
        <sz val="14"/>
        <rFont val="Arial"/>
        <family val="2"/>
      </rPr>
      <t xml:space="preserve">          Erster -&gt; 6g   Zweiter -&gt; 4g   Dritter -&gt; 2g                          Vierter -&gt; minus 1g   Fünfter -&gt; minus 2g   Sechster und folgende -&gt; minus 3g</t>
    </r>
  </si>
  <si>
    <t>Motor/Gew</t>
  </si>
  <si>
    <t>Der Teamchef hat die Chance aus zwei Teams die höhere Punktzahl für die MS zu erhalten. Nach jedem Lauf dürfen die Teilnehmer ihre Motoren auszusuchen! Der Letztplatzierte beginnt, bis hin zum Sieger des vorigen Laufes.</t>
  </si>
  <si>
    <t>▲4</t>
  </si>
  <si>
    <r>
      <t xml:space="preserve">Achszahnrad mindestens </t>
    </r>
    <r>
      <rPr>
        <b/>
        <sz val="12"/>
        <color indexed="13"/>
        <rFont val="Arial"/>
        <family val="2"/>
      </rPr>
      <t>43</t>
    </r>
    <r>
      <rPr>
        <b/>
        <sz val="10"/>
        <color indexed="13"/>
        <rFont val="Arial"/>
        <family val="2"/>
      </rPr>
      <t xml:space="preserve"> Zähne!</t>
    </r>
  </si>
  <si>
    <r>
      <rPr>
        <b/>
        <sz val="16"/>
        <rFont val="Arial"/>
        <family val="2"/>
      </rPr>
      <t>Startgebühr 2015/16:</t>
    </r>
    <r>
      <rPr>
        <sz val="16"/>
        <rFont val="Arial"/>
        <family val="2"/>
      </rPr>
      <t xml:space="preserve">                           Clubmitglieder € 8.-                    Gäste € 12.-</t>
    </r>
  </si>
  <si>
    <t>Start- gewicht</t>
  </si>
  <si>
    <t>8. Lauf</t>
  </si>
  <si>
    <t>2. Renntag: Die Möglichkeit den Teamchef zu wechseln besteht, auch Fahrerwechsel sind möglich. Beim 3. und 6. Lauf wird ein Streichresultat eingerechnet.</t>
  </si>
  <si>
    <r>
      <t>117/</t>
    </r>
    <r>
      <rPr>
        <b/>
        <sz val="10"/>
        <rFont val="Arial"/>
        <family val="2"/>
      </rPr>
      <t>184</t>
    </r>
  </si>
  <si>
    <r>
      <t>102/</t>
    </r>
    <r>
      <rPr>
        <b/>
        <sz val="10"/>
        <rFont val="Arial"/>
        <family val="2"/>
      </rPr>
      <t>186</t>
    </r>
  </si>
  <si>
    <r>
      <t>113/</t>
    </r>
    <r>
      <rPr>
        <b/>
        <sz val="10"/>
        <rFont val="Arial"/>
        <family val="2"/>
      </rPr>
      <t>182</t>
    </r>
  </si>
  <si>
    <r>
      <t>/</t>
    </r>
    <r>
      <rPr>
        <b/>
        <sz val="10"/>
        <rFont val="Arial"/>
        <family val="2"/>
      </rPr>
      <t>190</t>
    </r>
  </si>
  <si>
    <r>
      <t>/</t>
    </r>
    <r>
      <rPr>
        <b/>
        <sz val="10"/>
        <rFont val="Arial"/>
        <family val="2"/>
      </rPr>
      <t>184</t>
    </r>
  </si>
  <si>
    <t>Scalepunkte pro Renntag:    3 für original ausgeführte GT Rennwagen. 2 für sehr schöne Freestyledekos, 1 für schön lackierte und bedecalte Fahrzeuge.</t>
  </si>
  <si>
    <t>max. zwei Fahrzeuge einer Marke pro Lauf</t>
  </si>
  <si>
    <r>
      <t xml:space="preserve">ARZD  GT MASTERS   </t>
    </r>
    <r>
      <rPr>
        <b/>
        <sz val="26"/>
        <color indexed="13"/>
        <rFont val="Arial"/>
        <family val="2"/>
      </rPr>
      <t xml:space="preserve"> </t>
    </r>
    <r>
      <rPr>
        <b/>
        <sz val="36"/>
        <color indexed="13"/>
        <rFont val="Arial"/>
        <family val="2"/>
      </rPr>
      <t>2015/16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</si>
</sst>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C07]d/mmmm\ yyyy;@"/>
    <numFmt numFmtId="166" formatCode="d/m"/>
    <numFmt numFmtId="167" formatCode="dd\.mm\.yy;@"/>
  </numFmts>
  <fonts count="55" x14ac:knownFonts="1">
    <font>
      <sz val="10"/>
      <name val="Arial"/>
    </font>
    <font>
      <sz val="10"/>
      <name val="Arial"/>
      <family val="2"/>
    </font>
    <font>
      <b/>
      <sz val="10"/>
      <name val="Arial"/>
      <family val="2"/>
    </font>
    <font>
      <sz val="12"/>
      <name val="Arial"/>
      <family val="2"/>
    </font>
    <font>
      <b/>
      <sz val="12"/>
      <name val="Arial"/>
      <family val="2"/>
    </font>
    <font>
      <b/>
      <sz val="11"/>
      <name val="Arial"/>
      <family val="2"/>
    </font>
    <font>
      <b/>
      <sz val="18"/>
      <name val="Arial"/>
      <family val="2"/>
    </font>
    <font>
      <sz val="12"/>
      <name val="Arial"/>
      <family val="2"/>
    </font>
    <font>
      <b/>
      <sz val="10"/>
      <color indexed="10"/>
      <name val="Arial"/>
      <family val="2"/>
    </font>
    <font>
      <b/>
      <sz val="12"/>
      <name val="Arial"/>
      <family val="2"/>
    </font>
    <font>
      <b/>
      <sz val="20"/>
      <name val="Arial"/>
      <family val="2"/>
    </font>
    <font>
      <b/>
      <sz val="11"/>
      <color indexed="13"/>
      <name val="Arial"/>
      <family val="2"/>
    </font>
    <font>
      <b/>
      <sz val="36"/>
      <color indexed="13"/>
      <name val="Arial"/>
      <family val="2"/>
    </font>
    <font>
      <b/>
      <sz val="15"/>
      <color indexed="10"/>
      <name val="Arial"/>
      <family val="2"/>
    </font>
    <font>
      <sz val="10"/>
      <name val="Arial"/>
      <family val="2"/>
    </font>
    <font>
      <b/>
      <sz val="18"/>
      <color indexed="13"/>
      <name val="Arial"/>
      <family val="2"/>
    </font>
    <font>
      <b/>
      <sz val="18"/>
      <color indexed="10"/>
      <name val="Arial"/>
      <family val="2"/>
    </font>
    <font>
      <sz val="10"/>
      <color indexed="10"/>
      <name val="Arial"/>
      <family val="2"/>
    </font>
    <font>
      <b/>
      <sz val="11"/>
      <color indexed="12"/>
      <name val="Arial Black"/>
      <family val="2"/>
    </font>
    <font>
      <b/>
      <sz val="11"/>
      <color indexed="17"/>
      <name val="Arial Black"/>
      <family val="2"/>
    </font>
    <font>
      <b/>
      <sz val="11"/>
      <color indexed="10"/>
      <name val="Arial Black"/>
      <family val="2"/>
    </font>
    <font>
      <sz val="11"/>
      <name val="Arial Black"/>
      <family val="2"/>
    </font>
    <font>
      <sz val="10"/>
      <color indexed="9"/>
      <name val="Arial"/>
      <family val="2"/>
    </font>
    <font>
      <b/>
      <sz val="16"/>
      <name val="Arial"/>
      <family val="2"/>
    </font>
    <font>
      <b/>
      <sz val="26"/>
      <color indexed="13"/>
      <name val="Arial"/>
      <family val="2"/>
    </font>
    <font>
      <b/>
      <sz val="12"/>
      <color indexed="9"/>
      <name val="Arial"/>
      <family val="2"/>
    </font>
    <font>
      <b/>
      <sz val="16"/>
      <color indexed="13"/>
      <name val="Arial"/>
      <family val="2"/>
    </font>
    <font>
      <sz val="20"/>
      <name val="Arial"/>
      <family val="2"/>
    </font>
    <font>
      <sz val="16"/>
      <name val="Arial"/>
      <family val="2"/>
    </font>
    <font>
      <b/>
      <sz val="14"/>
      <color indexed="10"/>
      <name val="Arial"/>
      <family val="2"/>
    </font>
    <font>
      <b/>
      <sz val="12"/>
      <color indexed="13"/>
      <name val="Arial"/>
      <family val="2"/>
    </font>
    <font>
      <sz val="14"/>
      <name val="Arial"/>
      <family val="2"/>
    </font>
    <font>
      <b/>
      <sz val="13"/>
      <color indexed="13"/>
      <name val="Arial"/>
      <family val="2"/>
    </font>
    <font>
      <strike/>
      <sz val="16"/>
      <color indexed="10"/>
      <name val="Arial"/>
      <family val="2"/>
    </font>
    <font>
      <b/>
      <sz val="14"/>
      <name val="Arial"/>
      <family val="2"/>
    </font>
    <font>
      <b/>
      <sz val="12"/>
      <color theme="0"/>
      <name val="Arial"/>
      <family val="2"/>
    </font>
    <font>
      <sz val="12"/>
      <color rgb="FFFF0000"/>
      <name val="Arial"/>
      <family val="2"/>
    </font>
    <font>
      <b/>
      <sz val="12"/>
      <color rgb="FFFF0000"/>
      <name val="Arial"/>
      <family val="2"/>
    </font>
    <font>
      <sz val="10"/>
      <color rgb="FFFF0000"/>
      <name val="Arial"/>
      <family val="2"/>
    </font>
    <font>
      <b/>
      <sz val="12"/>
      <color rgb="FFFFFF00"/>
      <name val="Arial"/>
      <family val="2"/>
    </font>
    <font>
      <b/>
      <sz val="18"/>
      <color rgb="FFFFFF00"/>
      <name val="Arial"/>
      <family val="2"/>
    </font>
    <font>
      <b/>
      <sz val="16"/>
      <color rgb="FFFFFF00"/>
      <name val="Arial"/>
      <family val="2"/>
    </font>
    <font>
      <b/>
      <sz val="11"/>
      <color rgb="FFFF0000"/>
      <name val="Arial"/>
      <family val="2"/>
    </font>
    <font>
      <b/>
      <sz val="8"/>
      <name val="Arial"/>
      <family val="2"/>
    </font>
    <font>
      <b/>
      <sz val="14"/>
      <color rgb="FFFFFF00"/>
      <name val="Arial"/>
      <family val="2"/>
    </font>
    <font>
      <b/>
      <sz val="14"/>
      <color indexed="13"/>
      <name val="Arial"/>
      <family val="2"/>
    </font>
    <font>
      <sz val="12"/>
      <color theme="0"/>
      <name val="Arial"/>
      <family val="2"/>
    </font>
    <font>
      <sz val="8"/>
      <name val="Arial"/>
      <family val="2"/>
    </font>
    <font>
      <b/>
      <sz val="9"/>
      <color indexed="81"/>
      <name val="Tahoma"/>
      <family val="2"/>
    </font>
    <font>
      <sz val="9"/>
      <name val="Arial"/>
      <family val="2"/>
    </font>
    <font>
      <b/>
      <sz val="9"/>
      <name val="Arial"/>
      <family val="2"/>
    </font>
    <font>
      <sz val="16"/>
      <color indexed="9"/>
      <name val="Arial"/>
      <family val="2"/>
    </font>
    <font>
      <b/>
      <sz val="10"/>
      <color indexed="13"/>
      <name val="Arial"/>
      <family val="2"/>
    </font>
    <font>
      <b/>
      <sz val="20"/>
      <color indexed="10"/>
      <name val="Arial"/>
      <family val="2"/>
    </font>
    <font>
      <sz val="13"/>
      <name val="Arial"/>
      <family val="2"/>
    </font>
  </fonts>
  <fills count="26">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51"/>
        <bgColor indexed="64"/>
      </patternFill>
    </fill>
    <fill>
      <patternFill patternType="darkGrid">
        <bgColor indexed="55"/>
      </patternFill>
    </fill>
    <fill>
      <patternFill patternType="solid">
        <fgColor indexed="10"/>
        <bgColor indexed="64"/>
      </patternFill>
    </fill>
    <fill>
      <patternFill patternType="solid">
        <fgColor indexed="9"/>
        <bgColor indexed="64"/>
      </patternFill>
    </fill>
    <fill>
      <patternFill patternType="solid">
        <fgColor indexed="17"/>
        <bgColor indexed="64"/>
      </patternFill>
    </fill>
    <fill>
      <patternFill patternType="solid">
        <fgColor indexed="53"/>
        <bgColor indexed="64"/>
      </patternFill>
    </fill>
    <fill>
      <patternFill patternType="solid">
        <fgColor indexed="43"/>
        <bgColor indexed="64"/>
      </patternFill>
    </fill>
    <fill>
      <patternFill patternType="solid">
        <fgColor indexed="48"/>
        <bgColor indexed="64"/>
      </patternFill>
    </fill>
    <fill>
      <gradientFill degree="180">
        <stop position="0">
          <color theme="0"/>
        </stop>
        <stop position="1">
          <color rgb="FFFFFF00"/>
        </stop>
      </gradientFill>
    </fill>
    <fill>
      <gradientFill degree="180">
        <stop position="0">
          <color theme="0"/>
        </stop>
        <stop position="1">
          <color theme="0" tint="-0.1490218817712943"/>
        </stop>
      </gradientFill>
    </fill>
    <fill>
      <gradientFill degree="180">
        <stop position="0">
          <color theme="0"/>
        </stop>
        <stop position="1">
          <color rgb="FFFFC000"/>
        </stop>
      </gradientFill>
    </fill>
    <fill>
      <patternFill patternType="solid">
        <fgColor rgb="FFFF0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000"/>
        <bgColor indexed="64"/>
      </patternFill>
    </fill>
    <fill>
      <patternFill patternType="darkGrid">
        <bgColor rgb="FFFF0000"/>
      </patternFill>
    </fill>
    <fill>
      <patternFill patternType="solid">
        <fgColor theme="1" tint="0.499984740745262"/>
        <bgColor indexed="64"/>
      </patternFill>
    </fill>
    <fill>
      <gradientFill degree="270">
        <stop position="0">
          <color theme="0"/>
        </stop>
        <stop position="1">
          <color rgb="FFFFFF00"/>
        </stop>
      </gradientFill>
    </fill>
    <fill>
      <gradientFill degree="270">
        <stop position="0">
          <color theme="0"/>
        </stop>
        <stop position="1">
          <color theme="0" tint="-0.1490218817712943"/>
        </stop>
      </gradientFill>
    </fill>
    <fill>
      <gradientFill degree="270">
        <stop position="0">
          <color theme="0"/>
        </stop>
        <stop position="1">
          <color rgb="FFFFC000"/>
        </stop>
      </gradientFill>
    </fill>
    <fill>
      <gradientFill degree="270">
        <stop position="0">
          <color theme="0"/>
        </stop>
        <stop position="1">
          <color rgb="FF92D050"/>
        </stop>
      </gradientFill>
    </fill>
    <fill>
      <patternFill patternType="solid">
        <fgColor theme="9"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64"/>
      </left>
      <right/>
      <top/>
      <bottom/>
      <diagonal/>
    </border>
  </borders>
  <cellStyleXfs count="1">
    <xf numFmtId="0" fontId="0" fillId="0" borderId="0"/>
  </cellStyleXfs>
  <cellXfs count="186">
    <xf numFmtId="0" fontId="0" fillId="0" borderId="0" xfId="0"/>
    <xf numFmtId="0" fontId="4" fillId="0" borderId="1" xfId="0" applyFont="1" applyFill="1" applyBorder="1" applyAlignment="1">
      <alignment horizontal="center" vertical="center"/>
    </xf>
    <xf numFmtId="0" fontId="0" fillId="0" borderId="0" xfId="0" applyAlignment="1">
      <alignment horizontal="center" vertical="center" wrapText="1"/>
    </xf>
    <xf numFmtId="0" fontId="4" fillId="0" borderId="1" xfId="0" applyFont="1" applyBorder="1" applyAlignment="1">
      <alignment horizontal="center" vertical="center" wrapText="1"/>
    </xf>
    <xf numFmtId="0" fontId="7" fillId="0" borderId="0" xfId="0" applyFont="1" applyAlignment="1">
      <alignment horizontal="center" vertical="center" wrapText="1"/>
    </xf>
    <xf numFmtId="0" fontId="0" fillId="0" borderId="0" xfId="0" applyNumberFormat="1" applyAlignment="1">
      <alignment horizontal="center" vertical="center" wrapText="1"/>
    </xf>
    <xf numFmtId="0" fontId="7"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0" fillId="5" borderId="0" xfId="0" applyFill="1" applyAlignment="1">
      <alignment horizontal="center" vertical="center" wrapText="1"/>
    </xf>
    <xf numFmtId="0" fontId="0" fillId="0" borderId="1" xfId="0" applyBorder="1" applyAlignment="1">
      <alignment horizontal="center" vertical="center" wrapText="1"/>
    </xf>
    <xf numFmtId="0" fontId="1" fillId="5" borderId="0" xfId="0" applyFont="1" applyFill="1" applyAlignment="1">
      <alignment horizontal="center" vertical="center" wrapText="1"/>
    </xf>
    <xf numFmtId="0" fontId="14" fillId="5" borderId="0" xfId="0" applyFont="1" applyFill="1" applyAlignment="1">
      <alignment horizontal="center" vertical="center" wrapText="1"/>
    </xf>
    <xf numFmtId="0" fontId="14" fillId="0" borderId="0" xfId="0" applyFont="1" applyAlignment="1">
      <alignment horizontal="center" vertical="center" wrapText="1"/>
    </xf>
    <xf numFmtId="2" fontId="2" fillId="5" borderId="0" xfId="0" applyNumberFormat="1" applyFont="1" applyFill="1" applyAlignment="1">
      <alignment horizontal="center" vertical="center" wrapText="1"/>
    </xf>
    <xf numFmtId="2" fontId="2" fillId="0" borderId="0" xfId="0" applyNumberFormat="1" applyFont="1" applyAlignment="1">
      <alignment horizontal="center" vertical="center" wrapText="1"/>
    </xf>
    <xf numFmtId="0" fontId="17" fillId="0" borderId="1" xfId="0" applyFont="1" applyBorder="1" applyAlignment="1">
      <alignment horizontal="center" vertical="center" wrapText="1"/>
    </xf>
    <xf numFmtId="0" fontId="0" fillId="6" borderId="0" xfId="0" applyFill="1" applyBorder="1" applyAlignment="1">
      <alignment vertical="center" wrapText="1"/>
    </xf>
    <xf numFmtId="2" fontId="18" fillId="0" borderId="2" xfId="0" applyNumberFormat="1" applyFont="1" applyFill="1" applyBorder="1" applyAlignment="1">
      <alignment horizontal="center" vertical="center"/>
    </xf>
    <xf numFmtId="2" fontId="19" fillId="0" borderId="2" xfId="0" applyNumberFormat="1" applyFont="1" applyFill="1" applyBorder="1" applyAlignment="1">
      <alignment horizontal="center" vertical="center"/>
    </xf>
    <xf numFmtId="2" fontId="20" fillId="0" borderId="2" xfId="0" applyNumberFormat="1" applyFont="1" applyFill="1" applyBorder="1" applyAlignment="1">
      <alignment horizontal="center" vertical="center"/>
    </xf>
    <xf numFmtId="2" fontId="21" fillId="0" borderId="2" xfId="0" applyNumberFormat="1" applyFont="1" applyFill="1" applyBorder="1" applyAlignment="1">
      <alignment horizontal="center" vertical="center"/>
    </xf>
    <xf numFmtId="0" fontId="22" fillId="5" borderId="0" xfId="0" applyFont="1" applyFill="1" applyAlignment="1">
      <alignment horizontal="center" vertical="center" wrapText="1"/>
    </xf>
    <xf numFmtId="0" fontId="22" fillId="0" borderId="0" xfId="0" applyFont="1" applyAlignment="1">
      <alignment horizontal="center" vertical="center" wrapText="1"/>
    </xf>
    <xf numFmtId="0" fontId="0" fillId="5" borderId="0" xfId="0" applyFill="1" applyBorder="1" applyAlignment="1">
      <alignment horizontal="center" vertical="center" wrapText="1"/>
    </xf>
    <xf numFmtId="0" fontId="27" fillId="0" borderId="0" xfId="0" applyFont="1" applyAlignment="1">
      <alignment horizontal="center" vertical="center" wrapText="1"/>
    </xf>
    <xf numFmtId="0" fontId="28" fillId="5" borderId="0" xfId="0" applyFont="1" applyFill="1" applyAlignment="1">
      <alignment horizontal="center" vertical="center" wrapText="1"/>
    </xf>
    <xf numFmtId="0" fontId="0" fillId="0" borderId="0" xfId="0" applyFill="1" applyAlignment="1">
      <alignment horizontal="center" vertical="center" wrapText="1"/>
    </xf>
    <xf numFmtId="0" fontId="4" fillId="7" borderId="1"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5" fillId="6"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2" fontId="30" fillId="9"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64" fontId="36" fillId="0" borderId="1" xfId="0" applyNumberFormat="1" applyFont="1" applyFill="1" applyBorder="1" applyAlignment="1">
      <alignment horizontal="center" vertical="center" wrapText="1"/>
    </xf>
    <xf numFmtId="0" fontId="5" fillId="0" borderId="4" xfId="0" applyFont="1" applyFill="1" applyBorder="1" applyAlignment="1">
      <alignment horizontal="center" vertical="center"/>
    </xf>
    <xf numFmtId="2" fontId="3" fillId="0" borderId="1" xfId="0" applyNumberFormat="1" applyFont="1" applyFill="1" applyBorder="1" applyAlignment="1">
      <alignment horizontal="center" vertical="center" wrapText="1"/>
    </xf>
    <xf numFmtId="2" fontId="37" fillId="10" borderId="1" xfId="0" applyNumberFormat="1" applyFont="1" applyFill="1" applyBorder="1" applyAlignment="1">
      <alignment horizontal="center" vertical="center" wrapText="1"/>
    </xf>
    <xf numFmtId="0" fontId="22" fillId="5" borderId="0" xfId="0" applyFont="1" applyFill="1" applyAlignment="1">
      <alignment horizontal="center" vertical="center"/>
    </xf>
    <xf numFmtId="0" fontId="38" fillId="0" borderId="1" xfId="0" applyFont="1" applyBorder="1" applyAlignment="1">
      <alignment horizontal="center" vertical="center" wrapText="1"/>
    </xf>
    <xf numFmtId="2" fontId="4"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xf>
    <xf numFmtId="1" fontId="35" fillId="15" borderId="1" xfId="0" applyNumberFormat="1" applyFont="1" applyFill="1" applyBorder="1" applyAlignment="1">
      <alignment horizontal="center" vertical="center"/>
    </xf>
    <xf numFmtId="1" fontId="3" fillId="16" borderId="1" xfId="0" applyNumberFormat="1" applyFont="1" applyFill="1" applyBorder="1" applyAlignment="1">
      <alignment horizontal="center" vertical="center"/>
    </xf>
    <xf numFmtId="1" fontId="3" fillId="17" borderId="1" xfId="0" applyNumberFormat="1" applyFont="1" applyFill="1" applyBorder="1" applyAlignment="1">
      <alignment horizontal="center" vertical="center"/>
    </xf>
    <xf numFmtId="1" fontId="3" fillId="18" borderId="1" xfId="0" applyNumberFormat="1" applyFont="1" applyFill="1" applyBorder="1" applyAlignment="1">
      <alignment horizontal="center" vertical="center"/>
    </xf>
    <xf numFmtId="164" fontId="37" fillId="0" borderId="1" xfId="0" applyNumberFormat="1" applyFont="1" applyFill="1" applyBorder="1" applyAlignment="1">
      <alignment horizontal="center" vertical="center" wrapText="1"/>
    </xf>
    <xf numFmtId="2" fontId="4" fillId="13" borderId="1" xfId="0" applyNumberFormat="1" applyFont="1" applyFill="1" applyBorder="1" applyAlignment="1">
      <alignment horizontal="center" vertical="center" wrapText="1"/>
    </xf>
    <xf numFmtId="0" fontId="25" fillId="11" borderId="1" xfId="0" applyFont="1" applyFill="1" applyBorder="1" applyAlignment="1">
      <alignment horizontal="center" vertical="center" wrapText="1"/>
    </xf>
    <xf numFmtId="2" fontId="4" fillId="12" borderId="1" xfId="0" applyNumberFormat="1" applyFont="1" applyFill="1" applyBorder="1" applyAlignment="1">
      <alignment horizontal="center" vertical="center" wrapText="1"/>
    </xf>
    <xf numFmtId="2" fontId="4" fillId="14" borderId="1" xfId="0" applyNumberFormat="1" applyFont="1" applyFill="1" applyBorder="1" applyAlignment="1">
      <alignment horizontal="center" vertical="center" wrapText="1"/>
    </xf>
    <xf numFmtId="2" fontId="37" fillId="0" borderId="1" xfId="0" applyNumberFormat="1" applyFont="1" applyBorder="1" applyAlignment="1">
      <alignment horizontal="center" vertical="center" wrapText="1"/>
    </xf>
    <xf numFmtId="0" fontId="30" fillId="15" borderId="7" xfId="0" applyFont="1" applyFill="1" applyBorder="1" applyAlignment="1">
      <alignment vertical="center" wrapText="1"/>
    </xf>
    <xf numFmtId="0" fontId="30" fillId="15" borderId="3" xfId="0" applyFont="1" applyFill="1" applyBorder="1" applyAlignment="1">
      <alignment vertical="center" wrapText="1"/>
    </xf>
    <xf numFmtId="0" fontId="15" fillId="15" borderId="7" xfId="0" applyFont="1" applyFill="1" applyBorder="1" applyAlignment="1">
      <alignment vertical="center" wrapText="1"/>
    </xf>
    <xf numFmtId="0" fontId="15" fillId="15" borderId="3" xfId="0" applyFont="1" applyFill="1" applyBorder="1" applyAlignment="1">
      <alignment vertical="center" wrapText="1"/>
    </xf>
    <xf numFmtId="2" fontId="32" fillId="9" borderId="1" xfId="0" applyNumberFormat="1" applyFont="1" applyFill="1" applyBorder="1" applyAlignment="1">
      <alignment horizontal="center" vertical="center" wrapText="1"/>
    </xf>
    <xf numFmtId="1" fontId="39" fillId="15" borderId="1" xfId="0" applyNumberFormat="1" applyFont="1" applyFill="1" applyBorder="1" applyAlignment="1">
      <alignment horizontal="center" vertical="center"/>
    </xf>
    <xf numFmtId="2" fontId="40" fillId="15" borderId="0" xfId="0" applyNumberFormat="1" applyFont="1" applyFill="1" applyBorder="1" applyAlignment="1">
      <alignment horizontal="center" vertical="center" textRotation="90" wrapText="1"/>
    </xf>
    <xf numFmtId="2" fontId="16" fillId="2" borderId="0" xfId="0" applyNumberFormat="1" applyFont="1" applyFill="1" applyBorder="1" applyAlignment="1">
      <alignment horizontal="center" vertical="center" textRotation="90" wrapText="1"/>
    </xf>
    <xf numFmtId="2" fontId="3" fillId="0" borderId="2" xfId="0" applyNumberFormat="1" applyFont="1" applyFill="1" applyBorder="1" applyAlignment="1">
      <alignment horizontal="center" vertical="center" wrapText="1"/>
    </xf>
    <xf numFmtId="0" fontId="4" fillId="0" borderId="5" xfId="0" applyFont="1" applyBorder="1" applyAlignment="1">
      <alignment horizontal="center" vertical="center" wrapText="1"/>
    </xf>
    <xf numFmtId="2" fontId="4" fillId="0" borderId="2"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wrapText="1"/>
    </xf>
    <xf numFmtId="1" fontId="46" fillId="20" borderId="1" xfId="0" applyNumberFormat="1" applyFont="1" applyFill="1" applyBorder="1" applyAlignment="1">
      <alignment horizontal="center" vertical="center"/>
    </xf>
    <xf numFmtId="2" fontId="37" fillId="14" borderId="1" xfId="0" applyNumberFormat="1" applyFont="1" applyFill="1" applyBorder="1" applyAlignment="1">
      <alignment horizontal="center" vertical="center" wrapText="1"/>
    </xf>
    <xf numFmtId="2" fontId="37" fillId="12" borderId="2" xfId="0" applyNumberFormat="1" applyFont="1" applyFill="1" applyBorder="1" applyAlignment="1">
      <alignment horizontal="center" vertical="center" wrapText="1"/>
    </xf>
    <xf numFmtId="2" fontId="37" fillId="13" borderId="2" xfId="0" applyNumberFormat="1" applyFont="1" applyFill="1" applyBorder="1" applyAlignment="1">
      <alignment horizontal="center" vertical="center" wrapText="1"/>
    </xf>
    <xf numFmtId="2" fontId="40" fillId="15" borderId="0" xfId="0" applyNumberFormat="1" applyFont="1" applyFill="1" applyBorder="1" applyAlignment="1">
      <alignment horizontal="center" vertical="center" textRotation="90" wrapText="1"/>
    </xf>
    <xf numFmtId="2" fontId="16" fillId="2" borderId="0" xfId="0" applyNumberFormat="1" applyFont="1" applyFill="1" applyBorder="1" applyAlignment="1">
      <alignment horizontal="center" vertical="center" textRotation="90"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164" fontId="43" fillId="0" borderId="1" xfId="0" applyNumberFormat="1" applyFont="1" applyFill="1" applyBorder="1" applyAlignment="1">
      <alignment horizontal="center" vertical="center" wrapText="1"/>
    </xf>
    <xf numFmtId="2" fontId="3" fillId="0" borderId="3" xfId="0" applyNumberFormat="1" applyFont="1" applyFill="1" applyBorder="1" applyAlignment="1">
      <alignment horizontal="center" vertical="center" wrapText="1"/>
    </xf>
    <xf numFmtId="2" fontId="3" fillId="0" borderId="6" xfId="0" applyNumberFormat="1" applyFont="1" applyFill="1" applyBorder="1" applyAlignment="1">
      <alignment horizontal="center" vertical="center" wrapText="1"/>
    </xf>
    <xf numFmtId="166" fontId="5" fillId="0" borderId="1" xfId="0" applyNumberFormat="1" applyFont="1" applyFill="1" applyBorder="1" applyAlignment="1">
      <alignment horizontal="center" vertical="center" wrapText="1"/>
    </xf>
    <xf numFmtId="166" fontId="49" fillId="0" borderId="1"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1" fontId="1" fillId="0" borderId="3" xfId="0" applyNumberFormat="1" applyFont="1" applyFill="1" applyBorder="1" applyAlignment="1">
      <alignment horizontal="center" vertical="center" wrapText="1"/>
    </xf>
    <xf numFmtId="1" fontId="1" fillId="0" borderId="2"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2" fontId="4" fillId="0" borderId="2" xfId="0" applyNumberFormat="1" applyFont="1" applyFill="1" applyBorder="1" applyAlignment="1">
      <alignment horizontal="center" vertical="center" wrapText="1"/>
    </xf>
    <xf numFmtId="2" fontId="4" fillId="21" borderId="3" xfId="0" applyNumberFormat="1" applyFont="1" applyFill="1" applyBorder="1" applyAlignment="1">
      <alignment horizontal="center" vertical="center" wrapText="1"/>
    </xf>
    <xf numFmtId="2" fontId="4" fillId="22" borderId="3" xfId="0" applyNumberFormat="1" applyFont="1" applyFill="1" applyBorder="1" applyAlignment="1">
      <alignment horizontal="center" vertical="center" wrapText="1"/>
    </xf>
    <xf numFmtId="2" fontId="4" fillId="23" borderId="1" xfId="0" applyNumberFormat="1" applyFont="1" applyFill="1" applyBorder="1" applyAlignment="1">
      <alignment horizontal="center" vertical="center" wrapText="1"/>
    </xf>
    <xf numFmtId="0" fontId="4" fillId="24" borderId="1" xfId="0" applyNumberFormat="1" applyFont="1" applyFill="1" applyBorder="1" applyAlignment="1">
      <alignment horizontal="center" vertical="center" wrapText="1"/>
    </xf>
    <xf numFmtId="2" fontId="30" fillId="25" borderId="1" xfId="0" applyNumberFormat="1" applyFont="1" applyFill="1" applyBorder="1" applyAlignment="1">
      <alignment horizontal="center" vertical="center" wrapText="1"/>
    </xf>
    <xf numFmtId="2" fontId="4" fillId="0" borderId="3" xfId="0" applyNumberFormat="1" applyFont="1" applyFill="1" applyBorder="1" applyAlignment="1">
      <alignment horizontal="center" vertical="center" wrapText="1"/>
    </xf>
    <xf numFmtId="2" fontId="4" fillId="22" borderId="2" xfId="0" applyNumberFormat="1" applyFont="1" applyFill="1" applyBorder="1" applyAlignment="1">
      <alignment horizontal="center" vertical="center" wrapText="1"/>
    </xf>
    <xf numFmtId="2" fontId="4" fillId="23" borderId="2" xfId="0" applyNumberFormat="1" applyFont="1" applyFill="1" applyBorder="1" applyAlignment="1">
      <alignment horizontal="center" vertical="center" wrapText="1"/>
    </xf>
    <xf numFmtId="2" fontId="4" fillId="21" borderId="1" xfId="0" applyNumberFormat="1" applyFont="1" applyFill="1" applyBorder="1" applyAlignment="1">
      <alignment horizontal="center" vertical="center" wrapText="1"/>
    </xf>
    <xf numFmtId="166" fontId="47" fillId="0" borderId="1"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50" fillId="0" borderId="4" xfId="0" applyFont="1" applyFill="1" applyBorder="1" applyAlignment="1">
      <alignment horizontal="center" vertical="center"/>
    </xf>
    <xf numFmtId="0" fontId="50" fillId="0" borderId="2" xfId="0" applyFont="1" applyFill="1" applyBorder="1" applyAlignment="1">
      <alignment horizontal="center" vertical="center"/>
    </xf>
    <xf numFmtId="0" fontId="2" fillId="0" borderId="5" xfId="0" applyFont="1" applyBorder="1" applyAlignment="1">
      <alignment horizontal="center" vertical="center" textRotation="90" wrapText="1"/>
    </xf>
    <xf numFmtId="0" fontId="2" fillId="0" borderId="6" xfId="0" applyFont="1" applyBorder="1" applyAlignment="1">
      <alignment horizontal="center" vertical="center" textRotation="90" wrapText="1"/>
    </xf>
    <xf numFmtId="0" fontId="31" fillId="16" borderId="0" xfId="0" applyFont="1" applyFill="1" applyBorder="1" applyAlignment="1">
      <alignment horizontal="center" vertical="center" wrapText="1"/>
    </xf>
    <xf numFmtId="0" fontId="9" fillId="0" borderId="1" xfId="0" applyFont="1" applyBorder="1" applyAlignment="1">
      <alignment horizontal="center" vertical="center" wrapText="1"/>
    </xf>
    <xf numFmtId="0" fontId="16" fillId="2" borderId="0" xfId="0" applyNumberFormat="1" applyFont="1" applyFill="1" applyAlignment="1">
      <alignment horizontal="center" vertical="center" wrapText="1"/>
    </xf>
    <xf numFmtId="0" fontId="16" fillId="2" borderId="7" xfId="0" applyNumberFormat="1" applyFont="1" applyFill="1" applyBorder="1" applyAlignment="1">
      <alignment horizontal="center" vertical="center" wrapText="1"/>
    </xf>
    <xf numFmtId="0" fontId="11" fillId="9" borderId="0"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29" fillId="0" borderId="4" xfId="0" applyNumberFormat="1" applyFont="1" applyBorder="1" applyAlignment="1">
      <alignment horizontal="center" vertical="center" wrapText="1"/>
    </xf>
    <xf numFmtId="0" fontId="29" fillId="0" borderId="9" xfId="0" applyNumberFormat="1" applyFont="1" applyBorder="1" applyAlignment="1">
      <alignment horizontal="center" vertical="center" wrapText="1"/>
    </xf>
    <xf numFmtId="0" fontId="29" fillId="0" borderId="2" xfId="0" applyNumberFormat="1" applyFont="1" applyBorder="1" applyAlignment="1">
      <alignment horizontal="center" vertical="center" wrapText="1"/>
    </xf>
    <xf numFmtId="0" fontId="8" fillId="2" borderId="7" xfId="0" applyNumberFormat="1" applyFont="1" applyFill="1" applyBorder="1" applyAlignment="1">
      <alignment horizontal="center" vertical="center" wrapText="1"/>
    </xf>
    <xf numFmtId="0" fontId="2" fillId="0" borderId="8"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13" fillId="2" borderId="7" xfId="0" applyFont="1" applyFill="1" applyBorder="1" applyAlignment="1">
      <alignment horizontal="center" vertical="center" wrapText="1"/>
    </xf>
    <xf numFmtId="0" fontId="26" fillId="9" borderId="11" xfId="0" applyFont="1" applyFill="1" applyBorder="1" applyAlignment="1">
      <alignment horizontal="center" vertical="center" wrapText="1"/>
    </xf>
    <xf numFmtId="0" fontId="26" fillId="9" borderId="7" xfId="0" applyFont="1" applyFill="1" applyBorder="1" applyAlignment="1">
      <alignment horizontal="center" vertical="center" wrapText="1"/>
    </xf>
    <xf numFmtId="167" fontId="2" fillId="0" borderId="4" xfId="0" applyNumberFormat="1" applyFont="1" applyFill="1" applyBorder="1" applyAlignment="1">
      <alignment horizontal="center" vertical="center" wrapText="1"/>
    </xf>
    <xf numFmtId="167" fontId="2" fillId="0" borderId="2" xfId="0" applyNumberFormat="1" applyFont="1" applyFill="1" applyBorder="1" applyAlignment="1">
      <alignment horizontal="center" vertical="center" wrapText="1"/>
    </xf>
    <xf numFmtId="0" fontId="1" fillId="0" borderId="4" xfId="0" applyFont="1" applyBorder="1" applyAlignment="1">
      <alignment horizontal="center" vertical="center" wrapText="1"/>
    </xf>
    <xf numFmtId="0" fontId="0" fillId="0" borderId="2" xfId="0" applyBorder="1" applyAlignment="1">
      <alignment horizontal="center" vertical="center" wrapText="1"/>
    </xf>
    <xf numFmtId="165" fontId="2" fillId="0" borderId="4" xfId="0" applyNumberFormat="1" applyFont="1" applyFill="1" applyBorder="1" applyAlignment="1">
      <alignment horizontal="center" vertical="center" wrapText="1"/>
    </xf>
    <xf numFmtId="165" fontId="2" fillId="0" borderId="9" xfId="0" applyNumberFormat="1" applyFont="1" applyFill="1" applyBorder="1" applyAlignment="1">
      <alignment horizontal="center" vertical="center" wrapText="1"/>
    </xf>
    <xf numFmtId="165" fontId="2" fillId="0" borderId="2" xfId="0" applyNumberFormat="1"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8" fillId="10" borderId="1" xfId="0" applyFont="1" applyFill="1" applyBorder="1" applyAlignment="1">
      <alignment horizontal="center" vertical="center" wrapText="1"/>
    </xf>
    <xf numFmtId="0" fontId="30" fillId="9" borderId="1" xfId="0" applyFont="1" applyFill="1" applyBorder="1" applyAlignment="1">
      <alignment horizontal="center" vertical="center" wrapText="1"/>
    </xf>
    <xf numFmtId="0" fontId="54" fillId="16" borderId="0" xfId="0"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3" xfId="0" applyFont="1" applyBorder="1" applyAlignment="1">
      <alignment horizontal="center" vertical="center" wrapText="1"/>
    </xf>
    <xf numFmtId="0" fontId="28" fillId="16" borderId="0" xfId="0" applyFont="1" applyFill="1" applyBorder="1" applyAlignment="1">
      <alignment horizontal="center" vertical="center" wrapText="1"/>
    </xf>
    <xf numFmtId="0" fontId="10" fillId="0" borderId="1" xfId="0" applyFont="1" applyBorder="1" applyAlignment="1">
      <alignment horizontal="center" vertical="center" wrapText="1"/>
    </xf>
    <xf numFmtId="0" fontId="4" fillId="0" borderId="8" xfId="0" applyFont="1" applyBorder="1" applyAlignment="1">
      <alignment horizontal="center" vertical="center" textRotation="90" wrapText="1"/>
    </xf>
    <xf numFmtId="0" fontId="4" fillId="0" borderId="3" xfId="0" applyFont="1" applyBorder="1" applyAlignment="1">
      <alignment horizontal="center" vertical="center" textRotation="90" wrapText="1"/>
    </xf>
    <xf numFmtId="0" fontId="23" fillId="0" borderId="10"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3" xfId="0" applyFont="1" applyBorder="1" applyAlignment="1">
      <alignment horizontal="center" vertical="center" wrapText="1"/>
    </xf>
    <xf numFmtId="0" fontId="4" fillId="0" borderId="5" xfId="0" applyFont="1" applyBorder="1" applyAlignment="1">
      <alignment horizontal="center" vertical="center" textRotation="90" wrapText="1"/>
    </xf>
    <xf numFmtId="0" fontId="4" fillId="0" borderId="6" xfId="0" applyFont="1" applyBorder="1" applyAlignment="1">
      <alignment horizontal="center" vertical="center" textRotation="90" wrapText="1"/>
    </xf>
    <xf numFmtId="0" fontId="6" fillId="0" borderId="1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 xfId="0" applyFont="1" applyBorder="1" applyAlignment="1">
      <alignment horizontal="center" vertical="center" wrapText="1"/>
    </xf>
    <xf numFmtId="0" fontId="5" fillId="0" borderId="1" xfId="0" applyFont="1" applyBorder="1" applyAlignment="1">
      <alignment horizontal="center" vertical="center" wrapText="1"/>
    </xf>
    <xf numFmtId="0" fontId="42" fillId="0" borderId="5" xfId="0" applyFont="1" applyFill="1" applyBorder="1" applyAlignment="1">
      <alignment horizontal="center" vertical="center" wrapText="1"/>
    </xf>
    <xf numFmtId="0" fontId="42" fillId="0" borderId="6" xfId="0" applyFont="1" applyFill="1" applyBorder="1" applyAlignment="1">
      <alignment horizontal="center" vertical="center" wrapText="1"/>
    </xf>
    <xf numFmtId="2" fontId="53" fillId="2" borderId="0" xfId="0" applyNumberFormat="1" applyFont="1" applyFill="1" applyBorder="1" applyAlignment="1">
      <alignment horizontal="center" vertical="center" textRotation="90" wrapText="1"/>
    </xf>
    <xf numFmtId="0" fontId="50" fillId="0" borderId="1" xfId="0" applyFont="1" applyFill="1" applyBorder="1" applyAlignment="1">
      <alignment horizontal="center" vertical="center" wrapText="1"/>
    </xf>
    <xf numFmtId="2" fontId="40" fillId="15" borderId="0" xfId="0" applyNumberFormat="1" applyFont="1" applyFill="1" applyBorder="1" applyAlignment="1">
      <alignment horizontal="center" vertical="center" textRotation="90" wrapText="1"/>
    </xf>
    <xf numFmtId="0" fontId="51" fillId="19" borderId="0" xfId="0" applyFont="1" applyFill="1" applyAlignment="1">
      <alignment horizontal="center" vertical="center" wrapText="1"/>
    </xf>
    <xf numFmtId="0" fontId="41" fillId="6" borderId="0"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44" fillId="6" borderId="0" xfId="0" applyFont="1" applyFill="1" applyBorder="1" applyAlignment="1">
      <alignment horizontal="center" vertical="center" textRotation="90" wrapText="1"/>
    </xf>
    <xf numFmtId="0" fontId="38" fillId="0" borderId="4" xfId="0" applyFont="1" applyBorder="1" applyAlignment="1">
      <alignment horizontal="center" vertical="center" wrapText="1"/>
    </xf>
    <xf numFmtId="0" fontId="38"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5" fillId="6" borderId="0" xfId="0" applyFont="1" applyFill="1" applyAlignment="1">
      <alignment horizontal="center" vertical="center" wrapText="1"/>
    </xf>
    <xf numFmtId="0" fontId="12" fillId="6" borderId="0" xfId="0" applyFont="1" applyFill="1" applyAlignment="1">
      <alignment horizontal="center" vertical="center" wrapText="1"/>
    </xf>
    <xf numFmtId="0" fontId="52" fillId="6" borderId="0" xfId="0" applyFont="1" applyFill="1" applyAlignment="1">
      <alignment horizontal="center" vertical="center" wrapText="1"/>
    </xf>
    <xf numFmtId="0" fontId="4" fillId="0" borderId="1" xfId="0" applyFont="1" applyBorder="1" applyAlignment="1">
      <alignment horizontal="center" vertical="center" wrapText="1"/>
    </xf>
    <xf numFmtId="0" fontId="26" fillId="9" borderId="15" xfId="0" applyFont="1" applyFill="1" applyBorder="1" applyAlignment="1">
      <alignment horizontal="center" vertical="center" wrapText="1"/>
    </xf>
    <xf numFmtId="0" fontId="26" fillId="9" borderId="0"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6"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7" xfId="0" applyFont="1" applyBorder="1" applyAlignment="1">
      <alignment horizontal="center" vertical="center" wrapText="1"/>
    </xf>
    <xf numFmtId="0" fontId="9" fillId="0" borderId="3" xfId="0" applyFont="1" applyBorder="1" applyAlignment="1">
      <alignment horizontal="center" vertical="center" wrapText="1"/>
    </xf>
    <xf numFmtId="0" fontId="8" fillId="10" borderId="5" xfId="0" applyFont="1" applyFill="1" applyBorder="1" applyAlignment="1">
      <alignment horizontal="center" vertical="center" wrapText="1"/>
    </xf>
    <xf numFmtId="0" fontId="8" fillId="10" borderId="12" xfId="0" applyFont="1" applyFill="1" applyBorder="1" applyAlignment="1">
      <alignment horizontal="center" vertical="center" wrapText="1"/>
    </xf>
    <xf numFmtId="0" fontId="8" fillId="10" borderId="6" xfId="0" applyFont="1" applyFill="1" applyBorder="1" applyAlignment="1">
      <alignment horizontal="center" vertical="center" wrapText="1"/>
    </xf>
    <xf numFmtId="0" fontId="30" fillId="25" borderId="5" xfId="0" applyFont="1" applyFill="1" applyBorder="1" applyAlignment="1">
      <alignment horizontal="center" vertical="center" wrapText="1"/>
    </xf>
    <xf numFmtId="0" fontId="30" fillId="25" borderId="12" xfId="0" applyFont="1" applyFill="1" applyBorder="1" applyAlignment="1">
      <alignment horizontal="center" vertical="center" wrapText="1"/>
    </xf>
    <xf numFmtId="0" fontId="30" fillId="25" borderId="6" xfId="0" applyFont="1" applyFill="1" applyBorder="1" applyAlignment="1">
      <alignment horizontal="center" vertical="center" wrapText="1"/>
    </xf>
    <xf numFmtId="0" fontId="4" fillId="24" borderId="5" xfId="0" applyNumberFormat="1" applyFont="1" applyFill="1" applyBorder="1" applyAlignment="1">
      <alignment horizontal="center" vertical="center" wrapText="1"/>
    </xf>
    <xf numFmtId="0" fontId="4" fillId="24" borderId="12" xfId="0" applyNumberFormat="1" applyFont="1" applyFill="1" applyBorder="1" applyAlignment="1">
      <alignment horizontal="center" vertical="center" wrapText="1"/>
    </xf>
    <xf numFmtId="0" fontId="4" fillId="24" borderId="6" xfId="0" applyNumberFormat="1" applyFont="1" applyFill="1" applyBorder="1" applyAlignment="1">
      <alignment horizontal="center" vertical="center" wrapText="1"/>
    </xf>
  </cellXfs>
  <cellStyles count="1">
    <cellStyle name="Standard" xfId="0" builtinId="0"/>
  </cellStyles>
  <dxfs count="0"/>
  <tableStyles count="0" defaultTableStyle="TableStyleMedium9" defaultPivotStyle="PivotStyleLight16"/>
  <colors>
    <mruColors>
      <color rgb="FFFFFF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4</xdr:col>
      <xdr:colOff>515405</xdr:colOff>
      <xdr:row>113</xdr:row>
      <xdr:rowOff>95250</xdr:rowOff>
    </xdr:from>
    <xdr:to>
      <xdr:col>4</xdr:col>
      <xdr:colOff>1077380</xdr:colOff>
      <xdr:row>113</xdr:row>
      <xdr:rowOff>390525</xdr:rowOff>
    </xdr:to>
    <xdr:pic>
      <xdr:nvPicPr>
        <xdr:cNvPr id="28205" name="Grafik 7" descr="audi-logo.gif"/>
        <xdr:cNvPicPr>
          <a:picLocks noChangeAspect="1"/>
        </xdr:cNvPicPr>
      </xdr:nvPicPr>
      <xdr:blipFill>
        <a:blip xmlns:r="http://schemas.openxmlformats.org/officeDocument/2006/relationships" r:embed="rId1" cstate="print"/>
        <a:srcRect t="27428" r="36029" b="17720"/>
        <a:stretch>
          <a:fillRect/>
        </a:stretch>
      </xdr:blipFill>
      <xdr:spPr bwMode="auto">
        <a:xfrm>
          <a:off x="1997072" y="51265667"/>
          <a:ext cx="561975" cy="295275"/>
        </a:xfrm>
        <a:prstGeom prst="rect">
          <a:avLst/>
        </a:prstGeom>
        <a:noFill/>
        <a:ln w="9525">
          <a:noFill/>
          <a:miter lim="800000"/>
          <a:headEnd/>
          <a:tailEnd/>
        </a:ln>
      </xdr:spPr>
    </xdr:pic>
    <xdr:clientData/>
  </xdr:twoCellAnchor>
  <xdr:twoCellAnchor editAs="oneCell">
    <xdr:from>
      <xdr:col>4</xdr:col>
      <xdr:colOff>485772</xdr:colOff>
      <xdr:row>114</xdr:row>
      <xdr:rowOff>76200</xdr:rowOff>
    </xdr:from>
    <xdr:to>
      <xdr:col>4</xdr:col>
      <xdr:colOff>1104897</xdr:colOff>
      <xdr:row>114</xdr:row>
      <xdr:rowOff>428625</xdr:rowOff>
    </xdr:to>
    <xdr:pic>
      <xdr:nvPicPr>
        <xdr:cNvPr id="28213" name="Grafik 17" descr="chevy_corvette_c6_logo.jpg"/>
        <xdr:cNvPicPr>
          <a:picLocks noChangeAspect="1"/>
        </xdr:cNvPicPr>
      </xdr:nvPicPr>
      <xdr:blipFill>
        <a:blip xmlns:r="http://schemas.openxmlformats.org/officeDocument/2006/relationships" r:embed="rId2" cstate="print"/>
        <a:srcRect/>
        <a:stretch>
          <a:fillRect/>
        </a:stretch>
      </xdr:blipFill>
      <xdr:spPr bwMode="auto">
        <a:xfrm>
          <a:off x="1903939" y="50601033"/>
          <a:ext cx="619125" cy="352425"/>
        </a:xfrm>
        <a:prstGeom prst="rect">
          <a:avLst/>
        </a:prstGeom>
        <a:noFill/>
        <a:ln w="9525">
          <a:noFill/>
          <a:miter lim="800000"/>
          <a:headEnd/>
          <a:tailEnd/>
        </a:ln>
      </xdr:spPr>
    </xdr:pic>
    <xdr:clientData/>
  </xdr:twoCellAnchor>
  <xdr:twoCellAnchor editAs="oneCell">
    <xdr:from>
      <xdr:col>4</xdr:col>
      <xdr:colOff>591605</xdr:colOff>
      <xdr:row>115</xdr:row>
      <xdr:rowOff>47625</xdr:rowOff>
    </xdr:from>
    <xdr:to>
      <xdr:col>4</xdr:col>
      <xdr:colOff>1010705</xdr:colOff>
      <xdr:row>115</xdr:row>
      <xdr:rowOff>466725</xdr:rowOff>
    </xdr:to>
    <xdr:pic>
      <xdr:nvPicPr>
        <xdr:cNvPr id="28216" name="Grafik 20" descr="23ddec2ad5.jpg"/>
        <xdr:cNvPicPr>
          <a:picLocks noChangeAspect="1"/>
        </xdr:cNvPicPr>
      </xdr:nvPicPr>
      <xdr:blipFill>
        <a:blip xmlns:r="http://schemas.openxmlformats.org/officeDocument/2006/relationships" r:embed="rId3" cstate="print"/>
        <a:srcRect/>
        <a:stretch>
          <a:fillRect/>
        </a:stretch>
      </xdr:blipFill>
      <xdr:spPr bwMode="auto">
        <a:xfrm>
          <a:off x="2009772" y="49048458"/>
          <a:ext cx="419100" cy="419100"/>
        </a:xfrm>
        <a:prstGeom prst="rect">
          <a:avLst/>
        </a:prstGeom>
        <a:noFill/>
        <a:ln w="9525">
          <a:noFill/>
          <a:miter lim="800000"/>
          <a:headEnd/>
          <a:tailEnd/>
        </a:ln>
      </xdr:spPr>
    </xdr:pic>
    <xdr:clientData/>
  </xdr:twoCellAnchor>
  <xdr:twoCellAnchor editAs="oneCell">
    <xdr:from>
      <xdr:col>4</xdr:col>
      <xdr:colOff>285741</xdr:colOff>
      <xdr:row>116</xdr:row>
      <xdr:rowOff>84668</xdr:rowOff>
    </xdr:from>
    <xdr:to>
      <xdr:col>4</xdr:col>
      <xdr:colOff>1257291</xdr:colOff>
      <xdr:row>116</xdr:row>
      <xdr:rowOff>427949</xdr:rowOff>
    </xdr:to>
    <xdr:pic>
      <xdr:nvPicPr>
        <xdr:cNvPr id="22" name="Grafik 21" descr="Logo.jpg"/>
        <xdr:cNvPicPr>
          <a:picLocks noChangeAspect="1"/>
        </xdr:cNvPicPr>
      </xdr:nvPicPr>
      <xdr:blipFill>
        <a:blip xmlns:r="http://schemas.openxmlformats.org/officeDocument/2006/relationships" r:embed="rId4" cstate="print"/>
        <a:stretch>
          <a:fillRect/>
        </a:stretch>
      </xdr:blipFill>
      <xdr:spPr>
        <a:xfrm>
          <a:off x="1703908" y="48577501"/>
          <a:ext cx="971550" cy="343281"/>
        </a:xfrm>
        <a:prstGeom prst="rect">
          <a:avLst/>
        </a:prstGeom>
      </xdr:spPr>
    </xdr:pic>
    <xdr:clientData/>
  </xdr:twoCellAnchor>
  <xdr:twoCellAnchor editAs="oneCell">
    <xdr:from>
      <xdr:col>4</xdr:col>
      <xdr:colOff>444500</xdr:colOff>
      <xdr:row>117</xdr:row>
      <xdr:rowOff>158750</xdr:rowOff>
    </xdr:from>
    <xdr:to>
      <xdr:col>4</xdr:col>
      <xdr:colOff>1101725</xdr:colOff>
      <xdr:row>117</xdr:row>
      <xdr:rowOff>358775</xdr:rowOff>
    </xdr:to>
    <xdr:pic>
      <xdr:nvPicPr>
        <xdr:cNvPr id="23" name="Grafik 21" descr="McLaren-logo.jpg"/>
        <xdr:cNvPicPr>
          <a:picLocks noChangeAspect="1"/>
        </xdr:cNvPicPr>
      </xdr:nvPicPr>
      <xdr:blipFill>
        <a:blip xmlns:r="http://schemas.openxmlformats.org/officeDocument/2006/relationships" r:embed="rId5" cstate="print"/>
        <a:srcRect/>
        <a:stretch>
          <a:fillRect/>
        </a:stretch>
      </xdr:blipFill>
      <xdr:spPr bwMode="auto">
        <a:xfrm>
          <a:off x="1926167" y="53604583"/>
          <a:ext cx="657225" cy="200025"/>
        </a:xfrm>
        <a:prstGeom prst="rect">
          <a:avLst/>
        </a:prstGeom>
        <a:noFill/>
        <a:ln w="9525">
          <a:noFill/>
          <a:miter lim="800000"/>
          <a:headEnd/>
          <a:tailEnd/>
        </a:ln>
      </xdr:spPr>
    </xdr:pic>
    <xdr:clientData/>
  </xdr:twoCellAnchor>
  <xdr:twoCellAnchor editAs="oneCell">
    <xdr:from>
      <xdr:col>4</xdr:col>
      <xdr:colOff>647700</xdr:colOff>
      <xdr:row>118</xdr:row>
      <xdr:rowOff>47625</xdr:rowOff>
    </xdr:from>
    <xdr:to>
      <xdr:col>4</xdr:col>
      <xdr:colOff>1047750</xdr:colOff>
      <xdr:row>118</xdr:row>
      <xdr:rowOff>457200</xdr:rowOff>
    </xdr:to>
    <xdr:pic>
      <xdr:nvPicPr>
        <xdr:cNvPr id="8" name="Grafik 15" descr="Mercedes-Benz-India-Logo.jpg"/>
        <xdr:cNvPicPr>
          <a:picLocks noChangeAspect="1"/>
        </xdr:cNvPicPr>
      </xdr:nvPicPr>
      <xdr:blipFill>
        <a:blip xmlns:r="http://schemas.openxmlformats.org/officeDocument/2006/relationships" r:embed="rId6" cstate="print"/>
        <a:srcRect/>
        <a:stretch>
          <a:fillRect/>
        </a:stretch>
      </xdr:blipFill>
      <xdr:spPr bwMode="auto">
        <a:xfrm>
          <a:off x="2095500" y="30013275"/>
          <a:ext cx="400050" cy="4095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1:AA137"/>
  <sheetViews>
    <sheetView showZeros="0" tabSelected="1" zoomScaleNormal="100" workbookViewId="0">
      <selection activeCell="E3" sqref="E3"/>
    </sheetView>
  </sheetViews>
  <sheetFormatPr baseColWidth="10" defaultColWidth="11.44140625" defaultRowHeight="18" customHeight="1" x14ac:dyDescent="0.25"/>
  <cols>
    <col min="1" max="1" width="2.33203125" style="24" customWidth="1"/>
    <col min="2" max="2" width="5.6640625" style="24" customWidth="1"/>
    <col min="3" max="3" width="5.6640625" style="16" customWidth="1"/>
    <col min="4" max="4" width="7.33203125" style="4" customWidth="1"/>
    <col min="5" max="5" width="26.5546875" style="4" bestFit="1" customWidth="1"/>
    <col min="6" max="7" width="10.6640625" style="5" customWidth="1"/>
    <col min="8" max="10" width="8.6640625" style="5" customWidth="1"/>
    <col min="11" max="14" width="8.6640625" style="14" customWidth="1"/>
    <col min="15" max="24" width="8.6640625" style="2" customWidth="1"/>
    <col min="25" max="25" width="3.6640625" style="2" customWidth="1"/>
    <col min="26" max="26" width="4.6640625" style="2" customWidth="1"/>
    <col min="27" max="27" width="2.6640625" style="2" customWidth="1"/>
    <col min="28" max="16384" width="11.44140625" style="2"/>
  </cols>
  <sheetData>
    <row r="1" spans="1:27" ht="9.9" customHeight="1" x14ac:dyDescent="0.25">
      <c r="A1" s="23"/>
      <c r="B1" s="23"/>
      <c r="C1" s="15"/>
      <c r="D1" s="10"/>
      <c r="E1" s="10"/>
      <c r="F1" s="10"/>
      <c r="G1" s="10"/>
      <c r="H1" s="10"/>
      <c r="I1" s="10"/>
      <c r="J1" s="10"/>
      <c r="K1" s="12"/>
      <c r="L1" s="12"/>
      <c r="M1" s="12"/>
      <c r="N1" s="12"/>
      <c r="O1" s="10"/>
      <c r="P1" s="10"/>
      <c r="Q1" s="10"/>
      <c r="R1" s="10"/>
      <c r="S1" s="10"/>
      <c r="T1" s="10"/>
      <c r="U1" s="10"/>
      <c r="V1" s="10"/>
      <c r="W1" s="25"/>
      <c r="X1" s="25"/>
      <c r="Y1" s="25"/>
    </row>
    <row r="2" spans="1:27" ht="41.25" customHeight="1" x14ac:dyDescent="0.25">
      <c r="A2" s="23"/>
      <c r="B2" s="164" t="s">
        <v>101</v>
      </c>
      <c r="C2" s="164"/>
      <c r="D2" s="164"/>
      <c r="E2" s="163" t="s">
        <v>113</v>
      </c>
      <c r="F2" s="163"/>
      <c r="G2" s="163"/>
      <c r="H2" s="163"/>
      <c r="I2" s="163"/>
      <c r="J2" s="163"/>
      <c r="K2" s="163"/>
      <c r="L2" s="163"/>
      <c r="M2" s="163"/>
      <c r="N2" s="163"/>
      <c r="O2" s="163"/>
      <c r="P2" s="163"/>
      <c r="Q2" s="163"/>
      <c r="R2" s="163"/>
      <c r="S2" s="162" t="s">
        <v>58</v>
      </c>
      <c r="T2" s="162"/>
      <c r="U2" s="25"/>
      <c r="V2" s="25"/>
      <c r="W2" s="25"/>
      <c r="X2" s="25"/>
      <c r="Y2" s="25"/>
    </row>
    <row r="3" spans="1:27" ht="9.9" customHeight="1" x14ac:dyDescent="0.25">
      <c r="A3" s="23"/>
      <c r="B3" s="23"/>
      <c r="C3" s="15"/>
      <c r="D3" s="10"/>
      <c r="E3" s="10"/>
      <c r="F3" s="10"/>
      <c r="G3" s="10"/>
      <c r="H3" s="10"/>
      <c r="I3" s="10"/>
      <c r="J3" s="10"/>
      <c r="K3" s="13"/>
      <c r="L3" s="13"/>
      <c r="M3" s="13"/>
      <c r="N3" s="13"/>
      <c r="O3" s="10"/>
      <c r="P3" s="25"/>
      <c r="Q3" s="25"/>
      <c r="R3" s="25"/>
      <c r="S3" s="25"/>
      <c r="T3" s="25"/>
      <c r="U3" s="25"/>
      <c r="V3" s="25"/>
      <c r="W3" s="25"/>
      <c r="X3" s="25"/>
      <c r="Y3" s="25"/>
    </row>
    <row r="4" spans="1:27" s="26" customFormat="1" ht="26.25" customHeight="1" x14ac:dyDescent="0.25">
      <c r="A4" s="23"/>
      <c r="B4" s="155" t="s">
        <v>30</v>
      </c>
      <c r="C4" s="54"/>
      <c r="D4" s="54"/>
      <c r="E4" s="54"/>
      <c r="F4" s="54"/>
      <c r="G4" s="54"/>
      <c r="H4" s="55"/>
      <c r="I4" s="166" t="s">
        <v>16</v>
      </c>
      <c r="J4" s="167"/>
      <c r="K4" s="167"/>
      <c r="L4" s="167"/>
      <c r="M4" s="167"/>
      <c r="N4" s="167"/>
      <c r="O4" s="167"/>
      <c r="P4" s="167"/>
      <c r="Q4" s="167"/>
      <c r="R4" s="167"/>
      <c r="S4" s="167"/>
      <c r="T4" s="167"/>
      <c r="U4" s="167"/>
      <c r="V4" s="167"/>
      <c r="W4" s="167"/>
      <c r="X4" s="167"/>
      <c r="Y4" s="23"/>
      <c r="Z4" s="2"/>
      <c r="AA4" s="2"/>
    </row>
    <row r="5" spans="1:27" ht="18" customHeight="1" x14ac:dyDescent="0.25">
      <c r="A5" s="23"/>
      <c r="B5" s="155"/>
      <c r="C5" s="171" t="s">
        <v>1</v>
      </c>
      <c r="D5" s="172"/>
      <c r="E5" s="168" t="s">
        <v>6</v>
      </c>
      <c r="F5" s="177" t="s">
        <v>80</v>
      </c>
      <c r="G5" s="180" t="s">
        <v>8</v>
      </c>
      <c r="H5" s="183" t="s">
        <v>38</v>
      </c>
      <c r="I5" s="120" t="s">
        <v>24</v>
      </c>
      <c r="J5" s="121"/>
      <c r="K5" s="120" t="s">
        <v>25</v>
      </c>
      <c r="L5" s="121"/>
      <c r="M5" s="158" t="s">
        <v>33</v>
      </c>
      <c r="N5" s="159"/>
      <c r="O5" s="120" t="s">
        <v>32</v>
      </c>
      <c r="P5" s="121"/>
      <c r="Q5" s="120" t="s">
        <v>31</v>
      </c>
      <c r="R5" s="121"/>
      <c r="S5" s="158" t="s">
        <v>46</v>
      </c>
      <c r="T5" s="159"/>
      <c r="U5" s="120" t="s">
        <v>45</v>
      </c>
      <c r="V5" s="121"/>
      <c r="W5" s="120" t="s">
        <v>104</v>
      </c>
      <c r="X5" s="121"/>
      <c r="Y5" s="23"/>
    </row>
    <row r="6" spans="1:27" ht="18" customHeight="1" x14ac:dyDescent="0.25">
      <c r="A6" s="23"/>
      <c r="B6" s="155"/>
      <c r="C6" s="173"/>
      <c r="D6" s="174"/>
      <c r="E6" s="169"/>
      <c r="F6" s="178"/>
      <c r="G6" s="181"/>
      <c r="H6" s="184"/>
      <c r="I6" s="122">
        <v>42350</v>
      </c>
      <c r="J6" s="123"/>
      <c r="K6" s="123"/>
      <c r="L6" s="124"/>
      <c r="M6" s="122">
        <v>42378</v>
      </c>
      <c r="N6" s="123"/>
      <c r="O6" s="123"/>
      <c r="P6" s="124"/>
      <c r="Q6" s="122">
        <v>42420</v>
      </c>
      <c r="R6" s="123"/>
      <c r="S6" s="123"/>
      <c r="T6" s="124"/>
      <c r="U6" s="122">
        <v>42441</v>
      </c>
      <c r="V6" s="123"/>
      <c r="W6" s="123"/>
      <c r="X6" s="124"/>
      <c r="Y6" s="23"/>
    </row>
    <row r="7" spans="1:27" ht="18" customHeight="1" x14ac:dyDescent="0.25">
      <c r="A7" s="23"/>
      <c r="B7" s="155"/>
      <c r="C7" s="175"/>
      <c r="D7" s="176"/>
      <c r="E7" s="170"/>
      <c r="F7" s="179"/>
      <c r="G7" s="182"/>
      <c r="H7" s="185"/>
      <c r="I7" s="77" t="s">
        <v>4</v>
      </c>
      <c r="J7" s="78" t="s">
        <v>85</v>
      </c>
      <c r="K7" s="77" t="s">
        <v>4</v>
      </c>
      <c r="L7" s="93" t="s">
        <v>98</v>
      </c>
      <c r="M7" s="77" t="s">
        <v>4</v>
      </c>
      <c r="N7" s="93" t="s">
        <v>98</v>
      </c>
      <c r="O7" s="77" t="s">
        <v>4</v>
      </c>
      <c r="P7" s="93" t="s">
        <v>98</v>
      </c>
      <c r="Q7" s="77" t="s">
        <v>4</v>
      </c>
      <c r="R7" s="93" t="s">
        <v>98</v>
      </c>
      <c r="S7" s="77" t="s">
        <v>4</v>
      </c>
      <c r="T7" s="93" t="s">
        <v>98</v>
      </c>
      <c r="U7" s="77" t="s">
        <v>4</v>
      </c>
      <c r="V7" s="93" t="s">
        <v>98</v>
      </c>
      <c r="W7" s="77" t="s">
        <v>4</v>
      </c>
      <c r="X7" s="93" t="s">
        <v>98</v>
      </c>
      <c r="Y7" s="23"/>
    </row>
    <row r="8" spans="1:27" ht="20.100000000000001" customHeight="1" x14ac:dyDescent="0.25">
      <c r="A8" s="23"/>
      <c r="B8" s="155"/>
      <c r="C8" s="20" t="s">
        <v>39</v>
      </c>
      <c r="D8" s="3">
        <v>1</v>
      </c>
      <c r="E8" s="1" t="s">
        <v>67</v>
      </c>
      <c r="F8" s="39">
        <f t="shared" ref="F8:F18" si="0">G8</f>
        <v>202.22</v>
      </c>
      <c r="G8" s="88">
        <f t="shared" ref="G8:G17" si="1">I8+K8+M8+O8+Q8+S8+U8+W8+H8</f>
        <v>202.22</v>
      </c>
      <c r="H8" s="87">
        <v>3</v>
      </c>
      <c r="I8" s="85">
        <v>99.22</v>
      </c>
      <c r="J8" s="80">
        <v>114</v>
      </c>
      <c r="K8" s="84">
        <v>100</v>
      </c>
      <c r="L8" s="94" t="s">
        <v>106</v>
      </c>
      <c r="M8" s="76"/>
      <c r="N8" s="95" t="s">
        <v>109</v>
      </c>
      <c r="O8" s="75"/>
      <c r="P8" s="94"/>
      <c r="Q8" s="76"/>
      <c r="R8" s="94"/>
      <c r="S8" s="76"/>
      <c r="T8" s="94"/>
      <c r="U8" s="79"/>
      <c r="V8" s="94"/>
      <c r="W8" s="79"/>
      <c r="X8" s="94"/>
      <c r="Y8" s="23"/>
    </row>
    <row r="9" spans="1:27" ht="20.100000000000001" customHeight="1" x14ac:dyDescent="0.25">
      <c r="A9" s="23"/>
      <c r="B9" s="155"/>
      <c r="C9" s="21" t="s">
        <v>9</v>
      </c>
      <c r="D9" s="3">
        <v>2</v>
      </c>
      <c r="E9" s="1" t="s">
        <v>66</v>
      </c>
      <c r="F9" s="39">
        <f t="shared" si="0"/>
        <v>201.57999999999998</v>
      </c>
      <c r="G9" s="88">
        <f t="shared" si="1"/>
        <v>201.57999999999998</v>
      </c>
      <c r="H9" s="87">
        <v>3</v>
      </c>
      <c r="I9" s="84">
        <v>100</v>
      </c>
      <c r="J9" s="81">
        <v>119</v>
      </c>
      <c r="K9" s="85">
        <v>98.58</v>
      </c>
      <c r="L9" s="95" t="s">
        <v>107</v>
      </c>
      <c r="M9" s="38"/>
      <c r="N9" s="95" t="s">
        <v>109</v>
      </c>
      <c r="O9" s="38"/>
      <c r="P9" s="95"/>
      <c r="Q9" s="38"/>
      <c r="R9" s="95"/>
      <c r="S9" s="38"/>
      <c r="T9" s="95"/>
      <c r="U9" s="38"/>
      <c r="V9" s="95"/>
      <c r="W9" s="38"/>
      <c r="X9" s="95"/>
      <c r="Y9" s="23"/>
    </row>
    <row r="10" spans="1:27" ht="20.100000000000001" customHeight="1" x14ac:dyDescent="0.25">
      <c r="A10" s="23"/>
      <c r="B10" s="155"/>
      <c r="C10" s="19" t="s">
        <v>7</v>
      </c>
      <c r="D10" s="3">
        <v>3</v>
      </c>
      <c r="E10" s="1" t="s">
        <v>72</v>
      </c>
      <c r="F10" s="39">
        <f t="shared" si="0"/>
        <v>198.17000000000002</v>
      </c>
      <c r="G10" s="88">
        <f t="shared" si="1"/>
        <v>198.17000000000002</v>
      </c>
      <c r="H10" s="87">
        <v>3</v>
      </c>
      <c r="I10" s="86">
        <v>97.73</v>
      </c>
      <c r="J10" s="82">
        <v>112</v>
      </c>
      <c r="K10" s="86">
        <v>97.44</v>
      </c>
      <c r="L10" s="96" t="s">
        <v>108</v>
      </c>
      <c r="M10" s="38"/>
      <c r="N10" s="95" t="s">
        <v>110</v>
      </c>
      <c r="O10" s="38"/>
      <c r="P10" s="96"/>
      <c r="Q10" s="38"/>
      <c r="R10" s="96"/>
      <c r="S10" s="38"/>
      <c r="T10" s="96"/>
      <c r="U10" s="38"/>
      <c r="V10" s="96"/>
      <c r="W10" s="62"/>
      <c r="X10" s="96"/>
      <c r="Y10" s="23"/>
    </row>
    <row r="11" spans="1:27" ht="20.100000000000001" customHeight="1" x14ac:dyDescent="0.25">
      <c r="A11" s="23"/>
      <c r="B11" s="155"/>
      <c r="C11" s="20" t="s">
        <v>39</v>
      </c>
      <c r="D11" s="3">
        <v>4</v>
      </c>
      <c r="E11" s="1" t="s">
        <v>68</v>
      </c>
      <c r="F11" s="39">
        <f t="shared" si="0"/>
        <v>192.97</v>
      </c>
      <c r="G11" s="88">
        <f t="shared" si="1"/>
        <v>192.97</v>
      </c>
      <c r="H11" s="87">
        <v>3</v>
      </c>
      <c r="I11" s="83">
        <v>95.87</v>
      </c>
      <c r="J11" s="81">
        <v>113</v>
      </c>
      <c r="K11" s="83">
        <v>94.1</v>
      </c>
      <c r="L11" s="95">
        <v>111</v>
      </c>
      <c r="M11" s="38"/>
      <c r="N11" s="95"/>
      <c r="O11" s="38"/>
      <c r="P11" s="95"/>
      <c r="Q11" s="62"/>
      <c r="R11" s="95"/>
      <c r="S11" s="38"/>
      <c r="T11" s="95"/>
      <c r="U11" s="38"/>
      <c r="V11" s="95"/>
      <c r="W11" s="38"/>
      <c r="X11" s="95"/>
      <c r="Y11" s="23"/>
    </row>
    <row r="12" spans="1:27" ht="20.100000000000001" customHeight="1" x14ac:dyDescent="0.25">
      <c r="A12" s="23"/>
      <c r="B12" s="155"/>
      <c r="C12" s="20" t="s">
        <v>40</v>
      </c>
      <c r="D12" s="3">
        <v>5</v>
      </c>
      <c r="E12" s="1" t="s">
        <v>86</v>
      </c>
      <c r="F12" s="39">
        <f t="shared" si="0"/>
        <v>189.07</v>
      </c>
      <c r="G12" s="88">
        <f t="shared" si="1"/>
        <v>189.07</v>
      </c>
      <c r="H12" s="87">
        <v>3</v>
      </c>
      <c r="I12" s="83">
        <v>93.76</v>
      </c>
      <c r="J12" s="81">
        <v>115</v>
      </c>
      <c r="K12" s="42">
        <v>92.31</v>
      </c>
      <c r="L12" s="95">
        <v>112</v>
      </c>
      <c r="M12" s="38"/>
      <c r="N12" s="95"/>
      <c r="O12" s="38"/>
      <c r="P12" s="95"/>
      <c r="Q12" s="38"/>
      <c r="R12" s="95"/>
      <c r="S12" s="38"/>
      <c r="T12" s="95"/>
      <c r="U12" s="38"/>
      <c r="V12" s="95"/>
      <c r="W12" s="38"/>
      <c r="X12" s="95"/>
      <c r="Y12" s="23"/>
    </row>
    <row r="13" spans="1:27" ht="20.100000000000001" customHeight="1" x14ac:dyDescent="0.25">
      <c r="A13" s="23"/>
      <c r="B13" s="155"/>
      <c r="C13" s="19" t="s">
        <v>7</v>
      </c>
      <c r="D13" s="3">
        <v>6</v>
      </c>
      <c r="E13" s="1" t="s">
        <v>74</v>
      </c>
      <c r="F13" s="39">
        <f t="shared" si="0"/>
        <v>188.22</v>
      </c>
      <c r="G13" s="88">
        <f t="shared" si="1"/>
        <v>188.22</v>
      </c>
      <c r="H13" s="87">
        <v>3</v>
      </c>
      <c r="I13" s="83">
        <v>94.51</v>
      </c>
      <c r="J13" s="81">
        <v>24</v>
      </c>
      <c r="K13" s="42">
        <v>90.71</v>
      </c>
      <c r="L13" s="95">
        <v>115</v>
      </c>
      <c r="M13" s="62"/>
      <c r="N13" s="95"/>
      <c r="O13" s="38"/>
      <c r="P13" s="95"/>
      <c r="Q13" s="62"/>
      <c r="R13" s="95"/>
      <c r="S13" s="38"/>
      <c r="T13" s="95"/>
      <c r="U13" s="38"/>
      <c r="V13" s="95"/>
      <c r="W13" s="38"/>
      <c r="X13" s="95"/>
      <c r="Y13" s="23"/>
    </row>
    <row r="14" spans="1:27" ht="20.100000000000001" customHeight="1" x14ac:dyDescent="0.25">
      <c r="A14" s="23"/>
      <c r="B14" s="155"/>
      <c r="C14" s="19" t="s">
        <v>7</v>
      </c>
      <c r="D14" s="3">
        <v>7</v>
      </c>
      <c r="E14" s="1" t="s">
        <v>73</v>
      </c>
      <c r="F14" s="39">
        <f t="shared" si="0"/>
        <v>187.88</v>
      </c>
      <c r="G14" s="88">
        <f t="shared" si="1"/>
        <v>187.88</v>
      </c>
      <c r="H14" s="87">
        <v>3</v>
      </c>
      <c r="I14" s="83">
        <v>94.17</v>
      </c>
      <c r="J14" s="81">
        <v>6</v>
      </c>
      <c r="K14" s="42">
        <v>90.71</v>
      </c>
      <c r="L14" s="95">
        <v>114</v>
      </c>
      <c r="M14" s="38"/>
      <c r="N14" s="95"/>
      <c r="O14" s="38"/>
      <c r="P14" s="95"/>
      <c r="Q14" s="38"/>
      <c r="R14" s="95"/>
      <c r="S14" s="38"/>
      <c r="T14" s="95"/>
      <c r="U14" s="38"/>
      <c r="V14" s="95"/>
      <c r="W14" s="38"/>
      <c r="X14" s="95"/>
      <c r="Y14" s="23"/>
    </row>
    <row r="15" spans="1:27" ht="20.100000000000001" customHeight="1" x14ac:dyDescent="0.25">
      <c r="A15" s="23"/>
      <c r="B15" s="155"/>
      <c r="C15" s="21" t="s">
        <v>95</v>
      </c>
      <c r="D15" s="3">
        <v>8</v>
      </c>
      <c r="E15" s="1" t="s">
        <v>52</v>
      </c>
      <c r="F15" s="39">
        <f t="shared" si="0"/>
        <v>179.76999999999998</v>
      </c>
      <c r="G15" s="88">
        <f t="shared" si="1"/>
        <v>179.76999999999998</v>
      </c>
      <c r="H15" s="87">
        <v>3</v>
      </c>
      <c r="I15" s="83">
        <v>96.06</v>
      </c>
      <c r="J15" s="81">
        <v>111</v>
      </c>
      <c r="K15" s="42">
        <v>80.709999999999994</v>
      </c>
      <c r="L15" s="95">
        <v>110</v>
      </c>
      <c r="M15" s="38"/>
      <c r="N15" s="95"/>
      <c r="O15" s="38"/>
      <c r="P15" s="95"/>
      <c r="Q15" s="38"/>
      <c r="R15" s="95"/>
      <c r="S15" s="38"/>
      <c r="T15" s="95"/>
      <c r="U15" s="38"/>
      <c r="V15" s="95"/>
      <c r="W15" s="38"/>
      <c r="X15" s="95"/>
      <c r="Y15" s="23"/>
    </row>
    <row r="16" spans="1:27" ht="20.100000000000001" customHeight="1" x14ac:dyDescent="0.25">
      <c r="A16" s="23"/>
      <c r="B16" s="155"/>
      <c r="C16" s="19" t="s">
        <v>7</v>
      </c>
      <c r="D16" s="3">
        <v>9</v>
      </c>
      <c r="E16" s="1" t="s">
        <v>82</v>
      </c>
      <c r="F16" s="39">
        <f t="shared" si="0"/>
        <v>173.18</v>
      </c>
      <c r="G16" s="88">
        <f t="shared" si="1"/>
        <v>173.18</v>
      </c>
      <c r="H16" s="87">
        <v>3</v>
      </c>
      <c r="I16" s="83">
        <v>88.48</v>
      </c>
      <c r="J16" s="81">
        <v>117</v>
      </c>
      <c r="K16" s="42">
        <v>81.7</v>
      </c>
      <c r="L16" s="95">
        <v>119</v>
      </c>
      <c r="M16" s="38"/>
      <c r="N16" s="95"/>
      <c r="O16" s="38"/>
      <c r="P16" s="95"/>
      <c r="Q16" s="38"/>
      <c r="R16" s="95"/>
      <c r="S16" s="38"/>
      <c r="T16" s="95"/>
      <c r="U16" s="38"/>
      <c r="V16" s="95"/>
      <c r="W16" s="38"/>
      <c r="X16" s="95"/>
      <c r="Y16" s="23"/>
    </row>
    <row r="17" spans="1:27" ht="20.100000000000001" customHeight="1" x14ac:dyDescent="0.25">
      <c r="A17" s="23"/>
      <c r="B17" s="155"/>
      <c r="C17" s="19" t="s">
        <v>7</v>
      </c>
      <c r="D17" s="3">
        <v>10</v>
      </c>
      <c r="E17" s="1" t="s">
        <v>53</v>
      </c>
      <c r="F17" s="39">
        <f t="shared" si="0"/>
        <v>171.14999999999998</v>
      </c>
      <c r="G17" s="88">
        <f t="shared" si="1"/>
        <v>171.14999999999998</v>
      </c>
      <c r="H17" s="87">
        <v>3</v>
      </c>
      <c r="I17" s="83">
        <v>80.739999999999995</v>
      </c>
      <c r="J17" s="81">
        <v>110</v>
      </c>
      <c r="K17" s="42">
        <v>87.41</v>
      </c>
      <c r="L17" s="95">
        <v>116</v>
      </c>
      <c r="M17" s="38"/>
      <c r="N17" s="95"/>
      <c r="O17" s="38"/>
      <c r="P17" s="95"/>
      <c r="Q17" s="38"/>
      <c r="R17" s="95"/>
      <c r="S17" s="38"/>
      <c r="T17" s="95"/>
      <c r="U17" s="38"/>
      <c r="V17" s="95"/>
      <c r="W17" s="38"/>
      <c r="X17" s="95"/>
      <c r="Y17" s="23"/>
    </row>
    <row r="18" spans="1:27" ht="20.100000000000001" customHeight="1" x14ac:dyDescent="0.25">
      <c r="A18" s="23"/>
      <c r="B18" s="155"/>
      <c r="C18" s="19"/>
      <c r="D18" s="3"/>
      <c r="E18" s="1"/>
      <c r="F18" s="39">
        <f t="shared" si="0"/>
        <v>0</v>
      </c>
      <c r="G18" s="88">
        <f t="shared" ref="G18" si="2">I18+K18+M18+O18+Q18+S18+U18+W18+H18</f>
        <v>0</v>
      </c>
      <c r="H18" s="87"/>
      <c r="I18" s="83"/>
      <c r="J18" s="81"/>
      <c r="K18" s="42"/>
      <c r="L18" s="95"/>
      <c r="M18" s="38"/>
      <c r="N18" s="95"/>
      <c r="O18" s="38"/>
      <c r="P18" s="95"/>
      <c r="Q18" s="38"/>
      <c r="R18" s="95"/>
      <c r="S18" s="38"/>
      <c r="T18" s="95"/>
      <c r="U18" s="38"/>
      <c r="V18" s="95"/>
      <c r="W18" s="38"/>
      <c r="X18" s="95"/>
      <c r="Y18" s="23"/>
    </row>
    <row r="19" spans="1:27" ht="20.100000000000001" customHeight="1" x14ac:dyDescent="0.25">
      <c r="A19" s="23"/>
      <c r="B19" s="155"/>
      <c r="C19" s="18"/>
      <c r="D19" s="18"/>
      <c r="E19" s="18"/>
      <c r="F19" s="18"/>
      <c r="G19" s="18"/>
      <c r="H19" s="19" t="s">
        <v>7</v>
      </c>
      <c r="I19" s="20" t="s">
        <v>39</v>
      </c>
      <c r="J19" s="20" t="s">
        <v>10</v>
      </c>
      <c r="K19" s="20" t="s">
        <v>40</v>
      </c>
      <c r="L19" s="20" t="s">
        <v>100</v>
      </c>
      <c r="M19" s="21" t="s">
        <v>95</v>
      </c>
      <c r="N19" s="21" t="s">
        <v>42</v>
      </c>
      <c r="O19" s="21" t="s">
        <v>41</v>
      </c>
      <c r="P19" s="21" t="s">
        <v>9</v>
      </c>
      <c r="Q19" s="22" t="s">
        <v>11</v>
      </c>
      <c r="R19" s="18"/>
      <c r="S19" s="23"/>
      <c r="T19" s="23"/>
      <c r="U19" s="23"/>
      <c r="V19" s="23"/>
      <c r="W19" s="23"/>
      <c r="X19" s="23"/>
      <c r="Y19" s="23"/>
    </row>
    <row r="20" spans="1:27" ht="18" customHeight="1" x14ac:dyDescent="0.25">
      <c r="A20" s="23"/>
      <c r="B20" s="23"/>
      <c r="C20" s="23"/>
      <c r="D20" s="23"/>
      <c r="E20" s="23"/>
      <c r="F20" s="23"/>
      <c r="G20" s="23"/>
      <c r="H20" s="23"/>
      <c r="I20" s="23"/>
      <c r="J20" s="23"/>
      <c r="K20" s="23"/>
      <c r="L20" s="23"/>
      <c r="M20" s="23"/>
      <c r="N20" s="23"/>
      <c r="O20" s="23"/>
      <c r="P20" s="23"/>
      <c r="Q20" s="23"/>
      <c r="R20" s="23"/>
      <c r="S20" s="23"/>
      <c r="T20" s="23"/>
      <c r="U20" s="23"/>
      <c r="V20" s="23"/>
      <c r="W20" s="23"/>
    </row>
    <row r="21" spans="1:27" s="26" customFormat="1" ht="26.25" customHeight="1" x14ac:dyDescent="0.25">
      <c r="A21" s="23"/>
      <c r="B21" s="157" t="s">
        <v>28</v>
      </c>
      <c r="C21" s="56"/>
      <c r="D21" s="56"/>
      <c r="E21" s="56"/>
      <c r="F21" s="56"/>
      <c r="G21" s="57"/>
      <c r="H21" s="116" t="s">
        <v>16</v>
      </c>
      <c r="I21" s="117"/>
      <c r="J21" s="117"/>
      <c r="K21" s="117"/>
      <c r="L21" s="117"/>
      <c r="M21" s="117"/>
      <c r="N21" s="117"/>
      <c r="O21" s="117"/>
      <c r="P21" s="23"/>
      <c r="Q21" s="23"/>
      <c r="R21" s="23"/>
      <c r="S21" s="23"/>
      <c r="T21" s="23"/>
      <c r="U21" s="23"/>
      <c r="V21" s="23"/>
      <c r="W21" s="23"/>
      <c r="X21" s="2"/>
      <c r="Y21" s="2"/>
      <c r="Z21" s="2"/>
      <c r="AA21" s="2"/>
    </row>
    <row r="22" spans="1:27" ht="18" customHeight="1" x14ac:dyDescent="0.25">
      <c r="A22" s="23"/>
      <c r="B22" s="157"/>
      <c r="C22" s="104" t="s">
        <v>1</v>
      </c>
      <c r="D22" s="104"/>
      <c r="E22" s="156" t="s">
        <v>6</v>
      </c>
      <c r="F22" s="127" t="s">
        <v>80</v>
      </c>
      <c r="G22" s="128" t="s">
        <v>8</v>
      </c>
      <c r="H22" s="11">
        <v>1</v>
      </c>
      <c r="I22" s="11">
        <v>2</v>
      </c>
      <c r="J22" s="17">
        <v>3</v>
      </c>
      <c r="K22" s="11">
        <v>4</v>
      </c>
      <c r="L22" s="11">
        <v>5</v>
      </c>
      <c r="M22" s="41">
        <v>6</v>
      </c>
      <c r="N22" s="11">
        <v>7</v>
      </c>
      <c r="O22" s="11">
        <v>8</v>
      </c>
      <c r="P22" s="23"/>
      <c r="Q22" s="23"/>
      <c r="R22" s="23"/>
      <c r="S22" s="23"/>
      <c r="T22" s="23"/>
      <c r="U22" s="23"/>
      <c r="V22" s="23"/>
      <c r="W22" s="23"/>
    </row>
    <row r="23" spans="1:27" ht="18" customHeight="1" x14ac:dyDescent="0.25">
      <c r="A23" s="23"/>
      <c r="B23" s="157"/>
      <c r="C23" s="104"/>
      <c r="D23" s="104"/>
      <c r="E23" s="156"/>
      <c r="F23" s="127"/>
      <c r="G23" s="128"/>
      <c r="H23" s="118">
        <v>42350</v>
      </c>
      <c r="I23" s="119"/>
      <c r="J23" s="118">
        <v>42378</v>
      </c>
      <c r="K23" s="119"/>
      <c r="L23" s="118">
        <v>42420</v>
      </c>
      <c r="M23" s="119"/>
      <c r="N23" s="118">
        <v>42441</v>
      </c>
      <c r="O23" s="119"/>
      <c r="P23" s="23"/>
      <c r="Q23" s="23"/>
      <c r="R23" s="23"/>
      <c r="S23" s="23"/>
      <c r="T23" s="23"/>
      <c r="U23" s="23"/>
      <c r="V23" s="23"/>
      <c r="W23" s="23"/>
    </row>
    <row r="24" spans="1:27" ht="20.100000000000001" customHeight="1" x14ac:dyDescent="0.25">
      <c r="A24" s="23"/>
      <c r="B24" s="157"/>
      <c r="C24" s="20" t="s">
        <v>39</v>
      </c>
      <c r="D24" s="160">
        <v>1</v>
      </c>
      <c r="E24" s="37" t="s">
        <v>71</v>
      </c>
      <c r="F24" s="39">
        <f t="shared" ref="F24:F35" si="3">G24</f>
        <v>199.22</v>
      </c>
      <c r="G24" s="34">
        <f t="shared" ref="G24:G35" si="4">SUM(H24:O24)</f>
        <v>199.22</v>
      </c>
      <c r="H24" s="90">
        <v>99.22</v>
      </c>
      <c r="I24" s="84">
        <v>100</v>
      </c>
      <c r="J24" s="38"/>
      <c r="K24" s="62"/>
      <c r="L24" s="38"/>
      <c r="M24" s="38"/>
      <c r="N24" s="38"/>
      <c r="O24" s="38"/>
      <c r="P24" s="23"/>
      <c r="Q24" s="23"/>
      <c r="R24" s="23"/>
      <c r="S24" s="23"/>
      <c r="T24" s="23"/>
      <c r="U24" s="23"/>
      <c r="V24" s="23"/>
      <c r="W24" s="23"/>
    </row>
    <row r="25" spans="1:27" ht="20.100000000000001" customHeight="1" x14ac:dyDescent="0.25">
      <c r="A25" s="23"/>
      <c r="B25" s="157"/>
      <c r="C25" s="20" t="s">
        <v>39</v>
      </c>
      <c r="D25" s="161"/>
      <c r="E25" s="37" t="s">
        <v>70</v>
      </c>
      <c r="F25" s="39">
        <f t="shared" si="3"/>
        <v>199.22</v>
      </c>
      <c r="G25" s="34">
        <f t="shared" si="4"/>
        <v>199.22</v>
      </c>
      <c r="H25" s="85">
        <v>99.22</v>
      </c>
      <c r="I25" s="84">
        <v>100</v>
      </c>
      <c r="J25" s="38"/>
      <c r="K25" s="62"/>
      <c r="L25" s="38"/>
      <c r="M25" s="38"/>
      <c r="N25" s="38"/>
      <c r="O25" s="38"/>
      <c r="P25" s="23"/>
      <c r="Q25" s="23"/>
      <c r="R25" s="23"/>
      <c r="S25" s="23"/>
      <c r="T25" s="23"/>
      <c r="U25" s="23"/>
      <c r="V25" s="23"/>
      <c r="W25" s="23"/>
    </row>
    <row r="26" spans="1:27" ht="20.100000000000001" customHeight="1" x14ac:dyDescent="0.25">
      <c r="A26" s="23"/>
      <c r="B26" s="157"/>
      <c r="C26" s="21" t="s">
        <v>9</v>
      </c>
      <c r="D26" s="160">
        <v>2</v>
      </c>
      <c r="E26" s="37" t="s">
        <v>62</v>
      </c>
      <c r="F26" s="39">
        <f t="shared" si="3"/>
        <v>198.57999999999998</v>
      </c>
      <c r="G26" s="34">
        <f t="shared" si="4"/>
        <v>198.57999999999998</v>
      </c>
      <c r="H26" s="92">
        <v>100</v>
      </c>
      <c r="I26" s="85">
        <v>98.58</v>
      </c>
      <c r="J26" s="38"/>
      <c r="K26" s="62"/>
      <c r="L26" s="38"/>
      <c r="M26" s="38"/>
      <c r="N26" s="38"/>
      <c r="O26" s="38"/>
      <c r="P26" s="23"/>
      <c r="Q26" s="23"/>
      <c r="R26" s="23"/>
      <c r="S26" s="23"/>
      <c r="T26" s="23"/>
      <c r="U26" s="23"/>
      <c r="V26" s="23"/>
      <c r="W26" s="23"/>
    </row>
    <row r="27" spans="1:27" ht="20.100000000000001" customHeight="1" x14ac:dyDescent="0.25">
      <c r="A27" s="23"/>
      <c r="B27" s="157"/>
      <c r="C27" s="21" t="s">
        <v>9</v>
      </c>
      <c r="D27" s="161"/>
      <c r="E27" s="37" t="s">
        <v>59</v>
      </c>
      <c r="F27" s="39">
        <f t="shared" si="3"/>
        <v>198.57999999999998</v>
      </c>
      <c r="G27" s="34">
        <f t="shared" si="4"/>
        <v>198.57999999999998</v>
      </c>
      <c r="H27" s="84">
        <v>100</v>
      </c>
      <c r="I27" s="85">
        <v>98.58</v>
      </c>
      <c r="J27" s="38"/>
      <c r="K27" s="62"/>
      <c r="L27" s="38"/>
      <c r="M27" s="38"/>
      <c r="N27" s="38"/>
      <c r="O27" s="38"/>
      <c r="P27" s="23"/>
      <c r="Q27" s="23"/>
      <c r="R27" s="23"/>
      <c r="S27" s="23"/>
      <c r="T27" s="23"/>
      <c r="U27" s="23"/>
      <c r="V27" s="23"/>
      <c r="W27" s="23"/>
    </row>
    <row r="28" spans="1:27" ht="20.100000000000001" customHeight="1" x14ac:dyDescent="0.25">
      <c r="A28" s="23"/>
      <c r="B28" s="157"/>
      <c r="C28" s="19" t="s">
        <v>7</v>
      </c>
      <c r="D28" s="160">
        <v>3</v>
      </c>
      <c r="E28" s="37" t="s">
        <v>61</v>
      </c>
      <c r="F28" s="39">
        <f t="shared" si="3"/>
        <v>195.17000000000002</v>
      </c>
      <c r="G28" s="34">
        <f t="shared" si="4"/>
        <v>195.17000000000002</v>
      </c>
      <c r="H28" s="91">
        <v>97.73</v>
      </c>
      <c r="I28" s="86">
        <v>97.44</v>
      </c>
      <c r="J28" s="38"/>
      <c r="K28" s="62"/>
      <c r="L28" s="38"/>
      <c r="M28" s="38"/>
      <c r="N28" s="38"/>
      <c r="O28" s="38"/>
      <c r="P28" s="23"/>
      <c r="Q28" s="154" t="s">
        <v>94</v>
      </c>
      <c r="R28" s="154"/>
      <c r="S28" s="154"/>
      <c r="T28" s="154"/>
      <c r="U28" s="154"/>
      <c r="V28" s="154"/>
      <c r="W28" s="23"/>
    </row>
    <row r="29" spans="1:27" ht="20.100000000000001" customHeight="1" x14ac:dyDescent="0.25">
      <c r="A29" s="23"/>
      <c r="B29" s="157"/>
      <c r="C29" s="19" t="s">
        <v>7</v>
      </c>
      <c r="D29" s="161"/>
      <c r="E29" s="37" t="s">
        <v>51</v>
      </c>
      <c r="F29" s="39">
        <f t="shared" si="3"/>
        <v>195.17000000000002</v>
      </c>
      <c r="G29" s="34">
        <f t="shared" si="4"/>
        <v>195.17000000000002</v>
      </c>
      <c r="H29" s="91">
        <v>97.73</v>
      </c>
      <c r="I29" s="86">
        <v>97.44</v>
      </c>
      <c r="J29" s="38"/>
      <c r="K29" s="62"/>
      <c r="L29" s="38"/>
      <c r="M29" s="38"/>
      <c r="N29" s="38"/>
      <c r="O29" s="38"/>
      <c r="P29" s="23"/>
      <c r="Q29" s="154"/>
      <c r="R29" s="154"/>
      <c r="S29" s="154"/>
      <c r="T29" s="154"/>
      <c r="U29" s="154"/>
      <c r="V29" s="154"/>
      <c r="W29" s="23"/>
    </row>
    <row r="30" spans="1:27" ht="20.100000000000001" customHeight="1" x14ac:dyDescent="0.25">
      <c r="A30" s="23"/>
      <c r="B30" s="157"/>
      <c r="C30" s="20" t="s">
        <v>39</v>
      </c>
      <c r="D30" s="63">
        <v>4</v>
      </c>
      <c r="E30" s="37" t="s">
        <v>5</v>
      </c>
      <c r="F30" s="39">
        <f t="shared" si="3"/>
        <v>189.97</v>
      </c>
      <c r="G30" s="34">
        <f t="shared" si="4"/>
        <v>189.97</v>
      </c>
      <c r="H30" s="89">
        <v>95.87</v>
      </c>
      <c r="I30" s="42">
        <v>94.1</v>
      </c>
      <c r="J30" s="38"/>
      <c r="K30" s="62"/>
      <c r="L30" s="38"/>
      <c r="M30" s="38"/>
      <c r="N30" s="38"/>
      <c r="O30" s="38"/>
      <c r="P30" s="23"/>
      <c r="Q30" s="154"/>
      <c r="R30" s="154"/>
      <c r="S30" s="154"/>
      <c r="T30" s="154"/>
      <c r="U30" s="154"/>
      <c r="V30" s="154"/>
      <c r="W30" s="23"/>
    </row>
    <row r="31" spans="1:27" ht="20.100000000000001" customHeight="1" x14ac:dyDescent="0.25">
      <c r="A31" s="23"/>
      <c r="B31" s="157"/>
      <c r="C31" s="20" t="s">
        <v>10</v>
      </c>
      <c r="D31" s="63">
        <v>5</v>
      </c>
      <c r="E31" s="37" t="s">
        <v>49</v>
      </c>
      <c r="F31" s="39">
        <f t="shared" si="3"/>
        <v>186.07</v>
      </c>
      <c r="G31" s="34">
        <f t="shared" si="4"/>
        <v>186.07</v>
      </c>
      <c r="H31" s="83">
        <v>93.76</v>
      </c>
      <c r="I31" s="83">
        <v>92.31</v>
      </c>
      <c r="J31" s="38"/>
      <c r="K31" s="62"/>
      <c r="L31" s="38"/>
      <c r="M31" s="38"/>
      <c r="N31" s="38"/>
      <c r="O31" s="38"/>
      <c r="P31" s="23"/>
      <c r="Q31" s="154"/>
      <c r="R31" s="154"/>
      <c r="S31" s="154"/>
      <c r="T31" s="154"/>
      <c r="U31" s="154"/>
      <c r="V31" s="154"/>
      <c r="W31" s="23"/>
    </row>
    <row r="32" spans="1:27" ht="20.100000000000001" customHeight="1" x14ac:dyDescent="0.25">
      <c r="A32" s="23"/>
      <c r="B32" s="157"/>
      <c r="C32" s="19" t="s">
        <v>7</v>
      </c>
      <c r="D32" s="63">
        <v>6</v>
      </c>
      <c r="E32" s="37" t="s">
        <v>60</v>
      </c>
      <c r="F32" s="39">
        <f t="shared" si="3"/>
        <v>185.22</v>
      </c>
      <c r="G32" s="34">
        <f t="shared" si="4"/>
        <v>185.22</v>
      </c>
      <c r="H32" s="83">
        <v>94.51</v>
      </c>
      <c r="I32" s="42">
        <v>90.71</v>
      </c>
      <c r="J32" s="38"/>
      <c r="K32" s="62"/>
      <c r="L32" s="38"/>
      <c r="M32" s="38"/>
      <c r="N32" s="38"/>
      <c r="O32" s="38"/>
      <c r="P32" s="23"/>
      <c r="Q32" s="154"/>
      <c r="R32" s="154"/>
      <c r="S32" s="154"/>
      <c r="T32" s="154"/>
      <c r="U32" s="154"/>
      <c r="V32" s="154"/>
      <c r="W32" s="23"/>
    </row>
    <row r="33" spans="1:27" ht="20.100000000000001" customHeight="1" x14ac:dyDescent="0.25">
      <c r="A33" s="23"/>
      <c r="B33" s="157"/>
      <c r="C33" s="21" t="s">
        <v>42</v>
      </c>
      <c r="D33" s="63">
        <v>7</v>
      </c>
      <c r="E33" s="37" t="s">
        <v>2</v>
      </c>
      <c r="F33" s="39">
        <f t="shared" si="3"/>
        <v>183.47</v>
      </c>
      <c r="G33" s="34">
        <f t="shared" si="4"/>
        <v>183.47</v>
      </c>
      <c r="H33" s="89">
        <v>96.06</v>
      </c>
      <c r="I33" s="42">
        <v>87.41</v>
      </c>
      <c r="J33" s="38"/>
      <c r="K33" s="62"/>
      <c r="L33" s="38"/>
      <c r="M33" s="38"/>
      <c r="N33" s="38"/>
      <c r="O33" s="38"/>
      <c r="P33" s="23"/>
      <c r="Q33" s="154"/>
      <c r="R33" s="154"/>
      <c r="S33" s="154"/>
      <c r="T33" s="154"/>
      <c r="U33" s="154"/>
      <c r="V33" s="154"/>
      <c r="W33" s="23"/>
    </row>
    <row r="34" spans="1:27" ht="20.100000000000001" customHeight="1" x14ac:dyDescent="0.25">
      <c r="A34" s="23"/>
      <c r="B34" s="157"/>
      <c r="C34" s="19" t="s">
        <v>7</v>
      </c>
      <c r="D34" s="63">
        <v>8</v>
      </c>
      <c r="E34" s="37" t="s">
        <v>48</v>
      </c>
      <c r="F34" s="39">
        <f t="shared" si="3"/>
        <v>170.18</v>
      </c>
      <c r="G34" s="34">
        <f t="shared" si="4"/>
        <v>170.18</v>
      </c>
      <c r="H34" s="42">
        <v>88.48</v>
      </c>
      <c r="I34" s="42">
        <v>81.7</v>
      </c>
      <c r="J34" s="38"/>
      <c r="K34" s="62"/>
      <c r="L34" s="38"/>
      <c r="M34" s="38"/>
      <c r="N34" s="38"/>
      <c r="O34" s="38"/>
      <c r="P34" s="23"/>
      <c r="Q34" s="154"/>
      <c r="R34" s="154"/>
      <c r="S34" s="154"/>
      <c r="T34" s="154"/>
      <c r="U34" s="154"/>
      <c r="V34" s="154"/>
      <c r="W34" s="23"/>
    </row>
    <row r="35" spans="1:27" ht="20.100000000000001" customHeight="1" x14ac:dyDescent="0.25">
      <c r="A35" s="23"/>
      <c r="B35" s="157"/>
      <c r="C35" s="22"/>
      <c r="D35" s="63"/>
      <c r="E35" s="37"/>
      <c r="F35" s="39">
        <f t="shared" si="3"/>
        <v>0</v>
      </c>
      <c r="G35" s="34">
        <f t="shared" si="4"/>
        <v>0</v>
      </c>
      <c r="H35" s="62"/>
      <c r="I35" s="62"/>
      <c r="J35" s="38"/>
      <c r="K35" s="62"/>
      <c r="L35" s="38"/>
      <c r="M35" s="38"/>
      <c r="N35" s="38"/>
      <c r="O35" s="38"/>
      <c r="P35" s="23"/>
      <c r="Q35" s="154"/>
      <c r="R35" s="154"/>
      <c r="S35" s="154"/>
      <c r="T35" s="154"/>
      <c r="U35" s="154"/>
      <c r="V35" s="154"/>
      <c r="W35" s="23"/>
    </row>
    <row r="36" spans="1:27" ht="20.100000000000001" customHeight="1" x14ac:dyDescent="0.25">
      <c r="A36" s="23"/>
      <c r="B36" s="157"/>
      <c r="C36" s="18"/>
      <c r="D36" s="18"/>
      <c r="E36" s="18"/>
      <c r="F36" s="18"/>
      <c r="G36" s="18"/>
      <c r="H36" s="19" t="s">
        <v>7</v>
      </c>
      <c r="I36" s="20" t="s">
        <v>39</v>
      </c>
      <c r="J36" s="20" t="s">
        <v>10</v>
      </c>
      <c r="K36" s="20" t="s">
        <v>40</v>
      </c>
      <c r="L36" s="21" t="s">
        <v>42</v>
      </c>
      <c r="M36" s="21" t="s">
        <v>41</v>
      </c>
      <c r="N36" s="21" t="s">
        <v>9</v>
      </c>
      <c r="O36" s="22" t="s">
        <v>11</v>
      </c>
      <c r="P36" s="23"/>
      <c r="Q36" s="154"/>
      <c r="R36" s="154"/>
      <c r="S36" s="154"/>
      <c r="T36" s="154"/>
      <c r="U36" s="154"/>
      <c r="V36" s="154"/>
      <c r="W36" s="23"/>
    </row>
    <row r="37" spans="1:27" ht="20.100000000000001" customHeight="1" x14ac:dyDescent="0.25">
      <c r="A37" s="23"/>
      <c r="B37" s="23"/>
      <c r="C37" s="23"/>
      <c r="D37" s="23"/>
      <c r="E37" s="23"/>
      <c r="F37" s="23"/>
      <c r="G37" s="23"/>
      <c r="H37" s="23"/>
      <c r="I37" s="23"/>
      <c r="J37" s="23"/>
      <c r="K37" s="23"/>
      <c r="L37" s="23"/>
      <c r="M37" s="23"/>
      <c r="N37" s="23"/>
      <c r="O37" s="23"/>
      <c r="P37" s="23"/>
      <c r="Q37" s="154"/>
      <c r="R37" s="154"/>
      <c r="S37" s="154"/>
      <c r="T37" s="154"/>
      <c r="U37" s="154"/>
      <c r="V37" s="154"/>
      <c r="W37" s="23"/>
    </row>
    <row r="38" spans="1:27" s="26" customFormat="1" ht="26.25" customHeight="1" x14ac:dyDescent="0.25">
      <c r="A38" s="23"/>
      <c r="B38" s="157" t="s">
        <v>29</v>
      </c>
      <c r="C38" s="56"/>
      <c r="D38" s="56"/>
      <c r="E38" s="56"/>
      <c r="F38" s="56"/>
      <c r="G38" s="57"/>
      <c r="H38" s="116" t="s">
        <v>16</v>
      </c>
      <c r="I38" s="117"/>
      <c r="J38" s="117"/>
      <c r="K38" s="117"/>
      <c r="L38" s="117"/>
      <c r="M38" s="117"/>
      <c r="N38" s="117"/>
      <c r="O38" s="117"/>
      <c r="P38" s="23"/>
      <c r="Q38" s="154"/>
      <c r="R38" s="154"/>
      <c r="S38" s="154"/>
      <c r="T38" s="154"/>
      <c r="U38" s="154"/>
      <c r="V38" s="154"/>
      <c r="W38" s="23"/>
      <c r="X38" s="2"/>
      <c r="Y38" s="2"/>
      <c r="Z38" s="2"/>
      <c r="AA38" s="2"/>
    </row>
    <row r="39" spans="1:27" ht="18" customHeight="1" x14ac:dyDescent="0.25">
      <c r="A39" s="23"/>
      <c r="B39" s="157"/>
      <c r="C39" s="104" t="s">
        <v>1</v>
      </c>
      <c r="D39" s="104"/>
      <c r="E39" s="156" t="s">
        <v>6</v>
      </c>
      <c r="F39" s="127" t="s">
        <v>80</v>
      </c>
      <c r="G39" s="128" t="s">
        <v>8</v>
      </c>
      <c r="H39" s="11">
        <v>1</v>
      </c>
      <c r="I39" s="11">
        <v>2</v>
      </c>
      <c r="J39" s="41">
        <v>3</v>
      </c>
      <c r="K39" s="11">
        <v>4</v>
      </c>
      <c r="L39" s="11">
        <v>5</v>
      </c>
      <c r="M39" s="41">
        <v>6</v>
      </c>
      <c r="N39" s="11">
        <v>7</v>
      </c>
      <c r="O39" s="11">
        <v>8</v>
      </c>
      <c r="P39" s="23"/>
      <c r="Q39" s="154"/>
      <c r="R39" s="154"/>
      <c r="S39" s="154"/>
      <c r="T39" s="154"/>
      <c r="U39" s="154"/>
      <c r="V39" s="154"/>
      <c r="W39" s="23"/>
    </row>
    <row r="40" spans="1:27" ht="18" customHeight="1" x14ac:dyDescent="0.25">
      <c r="A40" s="23"/>
      <c r="B40" s="157"/>
      <c r="C40" s="104"/>
      <c r="D40" s="104"/>
      <c r="E40" s="156"/>
      <c r="F40" s="127"/>
      <c r="G40" s="128"/>
      <c r="H40" s="118">
        <v>42350</v>
      </c>
      <c r="I40" s="119"/>
      <c r="J40" s="118">
        <v>42378</v>
      </c>
      <c r="K40" s="119"/>
      <c r="L40" s="118">
        <v>42420</v>
      </c>
      <c r="M40" s="119"/>
      <c r="N40" s="118">
        <v>42441</v>
      </c>
      <c r="O40" s="119"/>
      <c r="P40" s="23"/>
      <c r="Q40" s="154"/>
      <c r="R40" s="154"/>
      <c r="S40" s="154"/>
      <c r="T40" s="154"/>
      <c r="U40" s="154"/>
      <c r="V40" s="154"/>
      <c r="W40" s="23"/>
    </row>
    <row r="41" spans="1:27" ht="20.100000000000001" customHeight="1" x14ac:dyDescent="0.25">
      <c r="A41" s="23"/>
      <c r="B41" s="157"/>
      <c r="C41" s="20" t="s">
        <v>39</v>
      </c>
      <c r="D41" s="3">
        <v>1</v>
      </c>
      <c r="E41" s="37" t="s">
        <v>69</v>
      </c>
      <c r="F41" s="39">
        <f t="shared" ref="F41:F46" si="5">G41</f>
        <v>189.97</v>
      </c>
      <c r="G41" s="34">
        <f t="shared" ref="G41:G46" si="6">SUM(H41:O41)</f>
        <v>189.97</v>
      </c>
      <c r="H41" s="83">
        <v>95.87</v>
      </c>
      <c r="I41" s="42">
        <v>94.1</v>
      </c>
      <c r="J41" s="38"/>
      <c r="K41" s="62"/>
      <c r="L41" s="38"/>
      <c r="M41" s="38"/>
      <c r="N41" s="38"/>
      <c r="O41" s="38"/>
      <c r="P41" s="23"/>
      <c r="Q41" s="154"/>
      <c r="R41" s="154"/>
      <c r="S41" s="154"/>
      <c r="T41" s="154"/>
      <c r="U41" s="154"/>
      <c r="V41" s="154"/>
      <c r="W41" s="23"/>
    </row>
    <row r="42" spans="1:27" ht="20.100000000000001" customHeight="1" x14ac:dyDescent="0.25">
      <c r="A42" s="23"/>
      <c r="B42" s="157"/>
      <c r="C42" s="20" t="s">
        <v>39</v>
      </c>
      <c r="D42" s="3">
        <v>2</v>
      </c>
      <c r="E42" s="37" t="s">
        <v>75</v>
      </c>
      <c r="F42" s="39">
        <f t="shared" si="5"/>
        <v>186.07</v>
      </c>
      <c r="G42" s="34">
        <f t="shared" si="6"/>
        <v>186.07</v>
      </c>
      <c r="H42" s="83">
        <v>93.76</v>
      </c>
      <c r="I42" s="83">
        <v>92.31</v>
      </c>
      <c r="J42" s="38"/>
      <c r="K42" s="62"/>
      <c r="L42" s="38"/>
      <c r="M42" s="38"/>
      <c r="N42" s="38"/>
      <c r="O42" s="38"/>
      <c r="P42" s="23"/>
      <c r="Q42" s="154"/>
      <c r="R42" s="154"/>
      <c r="S42" s="154"/>
      <c r="T42" s="154"/>
      <c r="U42" s="154"/>
      <c r="V42" s="154"/>
      <c r="W42" s="23"/>
    </row>
    <row r="43" spans="1:27" ht="20.100000000000001" customHeight="1" x14ac:dyDescent="0.25">
      <c r="A43" s="23"/>
      <c r="B43" s="157"/>
      <c r="C43" s="21" t="s">
        <v>41</v>
      </c>
      <c r="D43" s="3">
        <v>3</v>
      </c>
      <c r="E43" s="37" t="s">
        <v>64</v>
      </c>
      <c r="F43" s="39">
        <f t="shared" si="5"/>
        <v>176.76999999999998</v>
      </c>
      <c r="G43" s="34">
        <f t="shared" si="6"/>
        <v>176.76999999999998</v>
      </c>
      <c r="H43" s="83">
        <v>96.06</v>
      </c>
      <c r="I43" s="42">
        <v>80.709999999999994</v>
      </c>
      <c r="J43" s="38"/>
      <c r="K43" s="62"/>
      <c r="L43" s="38"/>
      <c r="M43" s="38"/>
      <c r="N43" s="38"/>
      <c r="O43" s="38"/>
      <c r="P43" s="23"/>
      <c r="Q43" s="154"/>
      <c r="R43" s="154"/>
      <c r="S43" s="154"/>
      <c r="T43" s="154"/>
      <c r="U43" s="154"/>
      <c r="V43" s="154"/>
      <c r="W43" s="23"/>
    </row>
    <row r="44" spans="1:27" ht="20.100000000000001" customHeight="1" x14ac:dyDescent="0.25">
      <c r="A44" s="23"/>
      <c r="B44" s="157"/>
      <c r="C44" s="19" t="s">
        <v>7</v>
      </c>
      <c r="D44" s="3">
        <v>4</v>
      </c>
      <c r="E44" s="37" t="s">
        <v>65</v>
      </c>
      <c r="F44" s="39">
        <f t="shared" si="5"/>
        <v>170.18</v>
      </c>
      <c r="G44" s="34">
        <f t="shared" si="6"/>
        <v>170.18</v>
      </c>
      <c r="H44" s="83">
        <v>88.48</v>
      </c>
      <c r="I44" s="42">
        <v>81.7</v>
      </c>
      <c r="J44" s="38"/>
      <c r="K44" s="62"/>
      <c r="L44" s="38"/>
      <c r="M44" s="38"/>
      <c r="N44" s="38"/>
      <c r="O44" s="38"/>
      <c r="P44" s="23"/>
      <c r="Q44" s="154"/>
      <c r="R44" s="154"/>
      <c r="S44" s="154"/>
      <c r="T44" s="154"/>
      <c r="U44" s="154"/>
      <c r="V44" s="154"/>
      <c r="W44" s="23"/>
    </row>
    <row r="45" spans="1:27" ht="20.100000000000001" customHeight="1" x14ac:dyDescent="0.25">
      <c r="A45" s="23"/>
      <c r="B45" s="157"/>
      <c r="C45" s="19" t="s">
        <v>7</v>
      </c>
      <c r="D45" s="3">
        <v>5</v>
      </c>
      <c r="E45" s="37" t="s">
        <v>54</v>
      </c>
      <c r="F45" s="39">
        <f t="shared" si="5"/>
        <v>168.14999999999998</v>
      </c>
      <c r="G45" s="34">
        <f t="shared" si="6"/>
        <v>168.14999999999998</v>
      </c>
      <c r="H45" s="83">
        <v>80.739999999999995</v>
      </c>
      <c r="I45" s="42">
        <v>87.41</v>
      </c>
      <c r="J45" s="38"/>
      <c r="K45" s="62"/>
      <c r="L45" s="38"/>
      <c r="M45" s="38"/>
      <c r="N45" s="38"/>
      <c r="O45" s="38"/>
      <c r="P45" s="23"/>
      <c r="Q45" s="154"/>
      <c r="R45" s="154"/>
      <c r="S45" s="154"/>
      <c r="T45" s="154"/>
      <c r="U45" s="154"/>
      <c r="V45" s="154"/>
      <c r="W45" s="23"/>
    </row>
    <row r="46" spans="1:27" ht="20.100000000000001" customHeight="1" x14ac:dyDescent="0.25">
      <c r="A46" s="23"/>
      <c r="B46" s="157"/>
      <c r="C46" s="22" t="s">
        <v>11</v>
      </c>
      <c r="D46" s="3">
        <v>6</v>
      </c>
      <c r="E46" s="37"/>
      <c r="F46" s="39">
        <f t="shared" si="5"/>
        <v>0</v>
      </c>
      <c r="G46" s="34">
        <f t="shared" si="6"/>
        <v>0</v>
      </c>
      <c r="H46" s="62"/>
      <c r="I46" s="62"/>
      <c r="J46" s="38"/>
      <c r="K46" s="62"/>
      <c r="L46" s="38"/>
      <c r="M46" s="38"/>
      <c r="N46" s="38"/>
      <c r="O46" s="38"/>
      <c r="P46" s="23"/>
      <c r="Q46" s="154"/>
      <c r="R46" s="154"/>
      <c r="S46" s="154"/>
      <c r="T46" s="154"/>
      <c r="U46" s="154"/>
      <c r="V46" s="154"/>
      <c r="W46" s="23"/>
    </row>
    <row r="47" spans="1:27" ht="19.5" customHeight="1" x14ac:dyDescent="0.25">
      <c r="A47" s="23"/>
      <c r="B47" s="157"/>
      <c r="C47" s="18"/>
      <c r="D47" s="18"/>
      <c r="E47" s="18"/>
      <c r="F47" s="18"/>
      <c r="G47" s="18"/>
      <c r="H47" s="19" t="s">
        <v>7</v>
      </c>
      <c r="I47" s="20" t="s">
        <v>39</v>
      </c>
      <c r="J47" s="20" t="s">
        <v>10</v>
      </c>
      <c r="K47" s="20" t="s">
        <v>40</v>
      </c>
      <c r="L47" s="21" t="s">
        <v>42</v>
      </c>
      <c r="M47" s="21" t="s">
        <v>41</v>
      </c>
      <c r="N47" s="21" t="s">
        <v>9</v>
      </c>
      <c r="O47" s="22" t="s">
        <v>11</v>
      </c>
      <c r="P47" s="23"/>
      <c r="Q47" s="154"/>
      <c r="R47" s="154"/>
      <c r="S47" s="154"/>
      <c r="T47" s="154"/>
      <c r="U47" s="154"/>
      <c r="V47" s="154"/>
      <c r="W47" s="23"/>
    </row>
    <row r="48" spans="1:27" ht="9.9" customHeight="1" x14ac:dyDescent="0.25">
      <c r="A48" s="23"/>
      <c r="B48" s="23"/>
      <c r="C48" s="23"/>
      <c r="D48" s="23"/>
      <c r="E48" s="23"/>
      <c r="F48" s="23"/>
      <c r="G48" s="23"/>
      <c r="H48" s="23"/>
      <c r="I48" s="23"/>
      <c r="J48" s="23"/>
      <c r="K48" s="23"/>
      <c r="L48" s="23"/>
      <c r="M48" s="23"/>
      <c r="N48" s="23"/>
      <c r="O48" s="23"/>
      <c r="P48" s="23"/>
      <c r="Q48" s="23"/>
      <c r="R48" s="23"/>
      <c r="S48" s="23"/>
      <c r="T48" s="23"/>
      <c r="U48" s="40"/>
      <c r="V48" s="23"/>
      <c r="W48" s="10"/>
    </row>
    <row r="49" spans="1:23" ht="9.9" customHeight="1" x14ac:dyDescent="0.25">
      <c r="A49" s="23"/>
      <c r="B49" s="23"/>
      <c r="C49" s="23"/>
      <c r="D49" s="23"/>
      <c r="E49" s="23"/>
      <c r="F49" s="23"/>
      <c r="G49" s="23"/>
      <c r="H49" s="23"/>
      <c r="I49" s="23"/>
      <c r="J49" s="23"/>
      <c r="K49" s="23"/>
      <c r="L49" s="23"/>
      <c r="M49" s="23"/>
      <c r="N49" s="23"/>
      <c r="O49" s="23"/>
      <c r="P49" s="23"/>
      <c r="Q49" s="23"/>
      <c r="R49" s="23"/>
      <c r="S49" s="23"/>
      <c r="T49" s="23"/>
      <c r="U49" s="23"/>
      <c r="V49" s="23"/>
      <c r="W49" s="10"/>
    </row>
    <row r="50" spans="1:23" ht="18" customHeight="1" x14ac:dyDescent="0.25">
      <c r="A50" s="61"/>
      <c r="B50" s="60"/>
      <c r="C50" s="61"/>
      <c r="D50" s="60"/>
      <c r="E50" s="61"/>
      <c r="F50" s="60"/>
      <c r="G50" s="61"/>
      <c r="H50" s="60"/>
      <c r="I50" s="61"/>
      <c r="J50" s="60"/>
      <c r="K50" s="61"/>
      <c r="L50" s="60"/>
      <c r="M50" s="61"/>
      <c r="N50" s="60"/>
      <c r="O50" s="61"/>
      <c r="P50" s="60"/>
      <c r="Q50" s="61"/>
      <c r="R50" s="60"/>
      <c r="S50" s="61"/>
      <c r="T50" s="60"/>
      <c r="U50" s="61"/>
      <c r="V50" s="60"/>
      <c r="W50" s="10"/>
    </row>
    <row r="51" spans="1:23" ht="11.25" customHeight="1" x14ac:dyDescent="0.25">
      <c r="A51" s="23"/>
      <c r="B51" s="23"/>
      <c r="C51" s="15"/>
      <c r="D51" s="10"/>
      <c r="E51" s="10"/>
      <c r="F51" s="10"/>
      <c r="G51" s="10"/>
      <c r="H51" s="10"/>
      <c r="I51" s="10"/>
      <c r="J51" s="13"/>
      <c r="K51" s="13"/>
      <c r="L51" s="13"/>
      <c r="M51" s="13"/>
      <c r="N51" s="10"/>
      <c r="O51" s="25"/>
      <c r="P51" s="25"/>
      <c r="Q51" s="25"/>
      <c r="R51" s="25"/>
      <c r="S51" s="25"/>
      <c r="T51" s="25"/>
      <c r="U51" s="25"/>
      <c r="V51" s="23"/>
      <c r="W51" s="23"/>
    </row>
    <row r="52" spans="1:23" ht="18" customHeight="1" x14ac:dyDescent="0.25">
      <c r="A52" s="23"/>
      <c r="B52" s="153" t="s">
        <v>89</v>
      </c>
      <c r="C52" s="151" t="s">
        <v>25</v>
      </c>
      <c r="D52" s="115" t="s">
        <v>50</v>
      </c>
      <c r="E52" s="115"/>
      <c r="F52" s="115"/>
      <c r="G52" s="115"/>
      <c r="H52" s="115"/>
      <c r="I52" s="115"/>
      <c r="J52" s="115"/>
      <c r="K52" s="115"/>
      <c r="L52" s="115"/>
      <c r="M52" s="115"/>
      <c r="N52" s="115"/>
      <c r="O52" s="115"/>
      <c r="P52" s="115"/>
      <c r="Q52" s="115"/>
      <c r="R52" s="25"/>
      <c r="S52" s="25"/>
      <c r="T52" s="25"/>
      <c r="U52" s="25"/>
      <c r="V52" s="10"/>
      <c r="W52" s="10"/>
    </row>
    <row r="53" spans="1:23" ht="21" customHeight="1" x14ac:dyDescent="0.25">
      <c r="A53" s="23"/>
      <c r="B53" s="153"/>
      <c r="C53" s="151"/>
      <c r="D53" s="104" t="s">
        <v>1</v>
      </c>
      <c r="E53" s="125" t="s">
        <v>17</v>
      </c>
      <c r="F53" s="130" t="s">
        <v>23</v>
      </c>
      <c r="G53" s="131"/>
      <c r="H53" s="130" t="s">
        <v>6</v>
      </c>
      <c r="I53" s="131"/>
      <c r="J53" s="144" t="s">
        <v>0</v>
      </c>
      <c r="K53" s="145"/>
      <c r="L53" s="138" t="s">
        <v>12</v>
      </c>
      <c r="M53" s="139"/>
      <c r="N53" s="113" t="s">
        <v>37</v>
      </c>
      <c r="O53" s="136" t="s">
        <v>3</v>
      </c>
      <c r="P53" s="142" t="s">
        <v>1</v>
      </c>
      <c r="Q53" s="101" t="s">
        <v>103</v>
      </c>
      <c r="R53" s="25"/>
      <c r="S53" s="103" t="s">
        <v>96</v>
      </c>
      <c r="T53" s="103"/>
      <c r="U53" s="103"/>
      <c r="V53" s="103"/>
      <c r="W53" s="23"/>
    </row>
    <row r="54" spans="1:23" ht="21" customHeight="1" x14ac:dyDescent="0.25">
      <c r="A54" s="23"/>
      <c r="B54" s="153"/>
      <c r="C54" s="151"/>
      <c r="D54" s="104"/>
      <c r="E54" s="126"/>
      <c r="F54" s="132"/>
      <c r="G54" s="133"/>
      <c r="H54" s="132"/>
      <c r="I54" s="133"/>
      <c r="J54" s="146"/>
      <c r="K54" s="147"/>
      <c r="L54" s="140"/>
      <c r="M54" s="141"/>
      <c r="N54" s="114"/>
      <c r="O54" s="137"/>
      <c r="P54" s="143"/>
      <c r="Q54" s="102"/>
      <c r="R54" s="25"/>
      <c r="S54" s="103"/>
      <c r="T54" s="103"/>
      <c r="U54" s="103"/>
      <c r="V54" s="103"/>
      <c r="W54" s="23"/>
    </row>
    <row r="55" spans="1:23" ht="18" customHeight="1" x14ac:dyDescent="0.25">
      <c r="A55" s="23"/>
      <c r="B55" s="153"/>
      <c r="C55" s="151"/>
      <c r="D55" s="3">
        <v>1</v>
      </c>
      <c r="E55" s="1" t="s">
        <v>67</v>
      </c>
      <c r="F55" s="97" t="s">
        <v>71</v>
      </c>
      <c r="G55" s="98"/>
      <c r="H55" s="97" t="s">
        <v>70</v>
      </c>
      <c r="I55" s="98"/>
      <c r="J55" s="99" t="s">
        <v>76</v>
      </c>
      <c r="K55" s="100"/>
      <c r="L55" s="99" t="s">
        <v>77</v>
      </c>
      <c r="M55" s="100"/>
      <c r="N55" s="74" t="s">
        <v>27</v>
      </c>
      <c r="O55" s="48">
        <v>8.3640000000000008</v>
      </c>
      <c r="P55" s="7">
        <v>1</v>
      </c>
      <c r="Q55" s="6">
        <v>184</v>
      </c>
      <c r="R55" s="25"/>
      <c r="S55" s="103"/>
      <c r="T55" s="103"/>
      <c r="U55" s="103"/>
      <c r="V55" s="103"/>
      <c r="W55" s="23"/>
    </row>
    <row r="56" spans="1:23" ht="18" customHeight="1" x14ac:dyDescent="0.25">
      <c r="A56" s="23"/>
      <c r="B56" s="153"/>
      <c r="C56" s="151"/>
      <c r="D56" s="3">
        <v>2</v>
      </c>
      <c r="E56" s="1" t="s">
        <v>66</v>
      </c>
      <c r="F56" s="97" t="s">
        <v>62</v>
      </c>
      <c r="G56" s="98"/>
      <c r="H56" s="97" t="s">
        <v>59</v>
      </c>
      <c r="I56" s="98"/>
      <c r="J56" s="99" t="s">
        <v>78</v>
      </c>
      <c r="K56" s="100"/>
      <c r="L56" s="99" t="s">
        <v>79</v>
      </c>
      <c r="M56" s="100"/>
      <c r="N56" s="74" t="s">
        <v>27</v>
      </c>
      <c r="O56" s="48">
        <v>8.5340000000000007</v>
      </c>
      <c r="P56" s="8">
        <v>2</v>
      </c>
      <c r="Q56" s="6">
        <v>186</v>
      </c>
      <c r="R56" s="25"/>
      <c r="S56" s="103"/>
      <c r="T56" s="103"/>
      <c r="U56" s="103"/>
      <c r="V56" s="103"/>
      <c r="W56" s="23"/>
    </row>
    <row r="57" spans="1:23" ht="18" customHeight="1" x14ac:dyDescent="0.25">
      <c r="A57" s="23"/>
      <c r="B57" s="153"/>
      <c r="C57" s="151"/>
      <c r="D57" s="3">
        <v>3</v>
      </c>
      <c r="E57" s="1" t="s">
        <v>72</v>
      </c>
      <c r="F57" s="97" t="s">
        <v>61</v>
      </c>
      <c r="G57" s="98"/>
      <c r="H57" s="97" t="s">
        <v>51</v>
      </c>
      <c r="I57" s="98"/>
      <c r="J57" s="99" t="s">
        <v>78</v>
      </c>
      <c r="K57" s="100"/>
      <c r="L57" s="99" t="s">
        <v>87</v>
      </c>
      <c r="M57" s="100"/>
      <c r="N57" s="74" t="s">
        <v>27</v>
      </c>
      <c r="O57" s="48">
        <v>8.5559999999999992</v>
      </c>
      <c r="P57" s="9">
        <v>3</v>
      </c>
      <c r="Q57" s="6">
        <v>182</v>
      </c>
      <c r="R57" s="25"/>
      <c r="S57" s="103"/>
      <c r="T57" s="103"/>
      <c r="U57" s="103"/>
      <c r="V57" s="103"/>
      <c r="W57" s="23"/>
    </row>
    <row r="58" spans="1:23" ht="18" customHeight="1" x14ac:dyDescent="0.25">
      <c r="A58" s="23"/>
      <c r="B58" s="153"/>
      <c r="C58" s="151"/>
      <c r="D58" s="3">
        <v>4</v>
      </c>
      <c r="E58" s="1" t="s">
        <v>73</v>
      </c>
      <c r="F58" s="97" t="s">
        <v>51</v>
      </c>
      <c r="G58" s="98"/>
      <c r="H58" s="97" t="s">
        <v>49</v>
      </c>
      <c r="I58" s="98"/>
      <c r="J58" s="99" t="s">
        <v>78</v>
      </c>
      <c r="K58" s="100"/>
      <c r="L58" s="99" t="s">
        <v>87</v>
      </c>
      <c r="M58" s="100"/>
      <c r="N58" s="74" t="s">
        <v>27</v>
      </c>
      <c r="O58" s="48">
        <v>8.64</v>
      </c>
      <c r="P58" s="6">
        <v>4</v>
      </c>
      <c r="Q58" s="25"/>
      <c r="R58" s="25"/>
      <c r="S58" s="103"/>
      <c r="T58" s="103"/>
      <c r="U58" s="103"/>
      <c r="V58" s="103"/>
      <c r="W58" s="23"/>
    </row>
    <row r="59" spans="1:23" ht="18" customHeight="1" x14ac:dyDescent="0.25">
      <c r="A59" s="23"/>
      <c r="B59" s="153"/>
      <c r="C59" s="151"/>
      <c r="D59" s="3">
        <v>5</v>
      </c>
      <c r="E59" s="1" t="s">
        <v>68</v>
      </c>
      <c r="F59" s="97" t="s">
        <v>5</v>
      </c>
      <c r="G59" s="98"/>
      <c r="H59" s="97" t="s">
        <v>69</v>
      </c>
      <c r="I59" s="98"/>
      <c r="J59" s="99" t="s">
        <v>56</v>
      </c>
      <c r="K59" s="100"/>
      <c r="L59" s="99" t="s">
        <v>91</v>
      </c>
      <c r="M59" s="100"/>
      <c r="N59" s="74" t="s">
        <v>18</v>
      </c>
      <c r="O59" s="36">
        <v>8.8379999999999992</v>
      </c>
      <c r="P59" s="6">
        <v>5</v>
      </c>
      <c r="Q59" s="25"/>
      <c r="R59" s="25"/>
      <c r="S59" s="103"/>
      <c r="T59" s="103"/>
      <c r="U59" s="103"/>
      <c r="V59" s="103"/>
      <c r="W59" s="23"/>
    </row>
    <row r="60" spans="1:23" ht="18" customHeight="1" x14ac:dyDescent="0.25">
      <c r="A60" s="23"/>
      <c r="B60" s="153"/>
      <c r="C60" s="151"/>
      <c r="D60" s="3">
        <v>6</v>
      </c>
      <c r="E60" s="1" t="s">
        <v>52</v>
      </c>
      <c r="F60" s="97" t="s">
        <v>2</v>
      </c>
      <c r="G60" s="98"/>
      <c r="H60" s="97" t="s">
        <v>64</v>
      </c>
      <c r="I60" s="98"/>
      <c r="J60" s="99" t="s">
        <v>93</v>
      </c>
      <c r="K60" s="100"/>
      <c r="L60" s="99" t="s">
        <v>91</v>
      </c>
      <c r="M60" s="100"/>
      <c r="N60" s="74" t="s">
        <v>18</v>
      </c>
      <c r="O60" s="36">
        <v>8.84</v>
      </c>
      <c r="P60" s="6">
        <v>6</v>
      </c>
      <c r="Q60" s="25"/>
      <c r="R60" s="25"/>
      <c r="S60" s="103"/>
      <c r="T60" s="103"/>
      <c r="U60" s="103"/>
      <c r="V60" s="103"/>
      <c r="W60" s="23"/>
    </row>
    <row r="61" spans="1:23" ht="18" customHeight="1" x14ac:dyDescent="0.25">
      <c r="A61" s="23"/>
      <c r="B61" s="153"/>
      <c r="C61" s="151"/>
      <c r="D61" s="3">
        <v>7</v>
      </c>
      <c r="E61" s="1" t="s">
        <v>74</v>
      </c>
      <c r="F61" s="97" t="s">
        <v>60</v>
      </c>
      <c r="G61" s="98"/>
      <c r="H61" s="97" t="s">
        <v>61</v>
      </c>
      <c r="I61" s="98"/>
      <c r="J61" s="99" t="s">
        <v>76</v>
      </c>
      <c r="K61" s="100"/>
      <c r="L61" s="99" t="s">
        <v>90</v>
      </c>
      <c r="M61" s="100"/>
      <c r="N61" s="74" t="s">
        <v>27</v>
      </c>
      <c r="O61" s="36">
        <v>8.9659999999999993</v>
      </c>
      <c r="P61" s="6">
        <v>7</v>
      </c>
      <c r="Q61" s="25"/>
      <c r="R61" s="25"/>
      <c r="S61" s="103"/>
      <c r="T61" s="103"/>
      <c r="U61" s="103"/>
      <c r="V61" s="103"/>
      <c r="W61" s="23"/>
    </row>
    <row r="62" spans="1:23" ht="18" customHeight="1" x14ac:dyDescent="0.25">
      <c r="A62" s="23"/>
      <c r="B62" s="153"/>
      <c r="C62" s="151"/>
      <c r="D62" s="3">
        <v>8</v>
      </c>
      <c r="E62" s="1" t="s">
        <v>86</v>
      </c>
      <c r="F62" s="97" t="s">
        <v>49</v>
      </c>
      <c r="G62" s="98"/>
      <c r="H62" s="97" t="s">
        <v>75</v>
      </c>
      <c r="I62" s="98"/>
      <c r="J62" s="99" t="s">
        <v>76</v>
      </c>
      <c r="K62" s="100"/>
      <c r="L62" s="99" t="s">
        <v>84</v>
      </c>
      <c r="M62" s="100"/>
      <c r="N62" s="74" t="s">
        <v>18</v>
      </c>
      <c r="O62" s="36">
        <v>8.9860000000000007</v>
      </c>
      <c r="P62" s="6">
        <v>8</v>
      </c>
      <c r="Q62" s="25"/>
      <c r="R62" s="25"/>
      <c r="S62" s="103"/>
      <c r="T62" s="103"/>
      <c r="U62" s="103"/>
      <c r="V62" s="103"/>
      <c r="W62" s="23"/>
    </row>
    <row r="63" spans="1:23" ht="18" customHeight="1" x14ac:dyDescent="0.25">
      <c r="A63" s="23"/>
      <c r="B63" s="153"/>
      <c r="C63" s="151"/>
      <c r="D63" s="3">
        <v>9</v>
      </c>
      <c r="E63" s="1" t="s">
        <v>53</v>
      </c>
      <c r="F63" s="97" t="s">
        <v>54</v>
      </c>
      <c r="G63" s="98"/>
      <c r="H63" s="97" t="s">
        <v>2</v>
      </c>
      <c r="I63" s="98"/>
      <c r="J63" s="99" t="s">
        <v>43</v>
      </c>
      <c r="K63" s="100"/>
      <c r="L63" s="99" t="s">
        <v>55</v>
      </c>
      <c r="M63" s="100"/>
      <c r="N63" s="74" t="s">
        <v>18</v>
      </c>
      <c r="O63" s="65">
        <v>9.43</v>
      </c>
      <c r="P63" s="6">
        <v>9</v>
      </c>
      <c r="Q63" s="25"/>
      <c r="R63" s="25"/>
      <c r="S63" s="103"/>
      <c r="T63" s="103"/>
      <c r="U63" s="103"/>
      <c r="V63" s="103"/>
      <c r="W63" s="23"/>
    </row>
    <row r="64" spans="1:23" ht="18" customHeight="1" x14ac:dyDescent="0.25">
      <c r="A64" s="23"/>
      <c r="B64" s="153"/>
      <c r="C64" s="151"/>
      <c r="D64" s="3">
        <v>10</v>
      </c>
      <c r="E64" s="1" t="s">
        <v>81</v>
      </c>
      <c r="F64" s="97" t="s">
        <v>65</v>
      </c>
      <c r="G64" s="98"/>
      <c r="H64" s="97" t="s">
        <v>48</v>
      </c>
      <c r="I64" s="98"/>
      <c r="J64" s="99" t="s">
        <v>43</v>
      </c>
      <c r="K64" s="100"/>
      <c r="L64" s="99" t="s">
        <v>55</v>
      </c>
      <c r="M64" s="100"/>
      <c r="N64" s="74" t="s">
        <v>18</v>
      </c>
      <c r="O64" s="65">
        <v>9.968</v>
      </c>
      <c r="P64" s="6">
        <v>10</v>
      </c>
      <c r="Q64" s="25"/>
      <c r="R64" s="25"/>
      <c r="S64" s="103"/>
      <c r="T64" s="103"/>
      <c r="U64" s="103"/>
      <c r="V64" s="103"/>
      <c r="W64" s="23"/>
    </row>
    <row r="65" spans="1:23" ht="9.9" customHeight="1" x14ac:dyDescent="0.25">
      <c r="A65" s="23"/>
      <c r="B65" s="153"/>
      <c r="C65" s="151"/>
      <c r="D65" s="10"/>
      <c r="E65" s="10"/>
      <c r="F65" s="10"/>
      <c r="G65" s="10"/>
      <c r="H65" s="10"/>
      <c r="I65" s="10"/>
      <c r="J65" s="10"/>
      <c r="K65" s="10"/>
      <c r="L65" s="10"/>
      <c r="M65" s="10"/>
      <c r="N65" s="10"/>
      <c r="O65" s="10"/>
      <c r="P65" s="10"/>
      <c r="Q65" s="10"/>
      <c r="R65" s="10"/>
      <c r="S65" s="10"/>
      <c r="T65" s="10"/>
      <c r="U65" s="10"/>
      <c r="V65" s="10"/>
      <c r="W65" s="10"/>
    </row>
    <row r="66" spans="1:23" ht="18" customHeight="1" x14ac:dyDescent="0.25">
      <c r="A66" s="23"/>
      <c r="B66" s="153"/>
      <c r="C66" s="151"/>
      <c r="D66" s="115" t="s">
        <v>26</v>
      </c>
      <c r="E66" s="115"/>
      <c r="F66" s="115"/>
      <c r="G66" s="115"/>
      <c r="H66" s="115"/>
      <c r="I66" s="115"/>
      <c r="J66" s="115"/>
      <c r="K66" s="115"/>
      <c r="L66" s="115"/>
      <c r="M66" s="115"/>
      <c r="N66" s="115"/>
      <c r="O66" s="115"/>
      <c r="P66" s="115"/>
      <c r="Q66" s="115"/>
      <c r="R66" s="115"/>
      <c r="S66" s="115"/>
      <c r="T66" s="10"/>
      <c r="U66" s="23"/>
      <c r="V66" s="23"/>
      <c r="W66" s="10"/>
    </row>
    <row r="67" spans="1:23" ht="18" customHeight="1" x14ac:dyDescent="0.25">
      <c r="A67" s="23"/>
      <c r="B67" s="153"/>
      <c r="C67" s="151"/>
      <c r="D67" s="104" t="s">
        <v>1</v>
      </c>
      <c r="E67" s="135" t="s">
        <v>17</v>
      </c>
      <c r="F67" s="149" t="s">
        <v>44</v>
      </c>
      <c r="G67" s="152" t="s">
        <v>22</v>
      </c>
      <c r="H67" s="148" t="s">
        <v>19</v>
      </c>
      <c r="I67" s="148"/>
      <c r="J67" s="148"/>
      <c r="K67" s="148"/>
      <c r="L67" s="148"/>
      <c r="M67" s="148"/>
      <c r="N67" s="148" t="s">
        <v>20</v>
      </c>
      <c r="O67" s="148"/>
      <c r="P67" s="148"/>
      <c r="Q67" s="148"/>
      <c r="R67" s="148"/>
      <c r="S67" s="148"/>
      <c r="T67" s="10"/>
      <c r="U67" s="23"/>
      <c r="V67" s="23"/>
    </row>
    <row r="68" spans="1:23" ht="18" customHeight="1" x14ac:dyDescent="0.25">
      <c r="A68" s="23"/>
      <c r="B68" s="153"/>
      <c r="C68" s="151"/>
      <c r="D68" s="104"/>
      <c r="E68" s="135"/>
      <c r="F68" s="150"/>
      <c r="G68" s="152"/>
      <c r="H68" s="72" t="s">
        <v>21</v>
      </c>
      <c r="I68" s="32">
        <v>1</v>
      </c>
      <c r="J68" s="29">
        <v>2</v>
      </c>
      <c r="K68" s="30">
        <v>3</v>
      </c>
      <c r="L68" s="31">
        <v>4</v>
      </c>
      <c r="M68" s="50">
        <v>5</v>
      </c>
      <c r="N68" s="72" t="s">
        <v>21</v>
      </c>
      <c r="O68" s="32">
        <v>1</v>
      </c>
      <c r="P68" s="29">
        <v>2</v>
      </c>
      <c r="Q68" s="30">
        <v>3</v>
      </c>
      <c r="R68" s="31">
        <v>4</v>
      </c>
      <c r="S68" s="50">
        <v>5</v>
      </c>
      <c r="T68" s="10"/>
      <c r="U68" s="23"/>
      <c r="V68" s="23"/>
    </row>
    <row r="69" spans="1:23" ht="18" customHeight="1" x14ac:dyDescent="0.25">
      <c r="A69" s="23"/>
      <c r="B69" s="153"/>
      <c r="C69" s="151"/>
      <c r="D69" s="3">
        <v>1</v>
      </c>
      <c r="E69" s="1" t="s">
        <v>67</v>
      </c>
      <c r="F69" s="53">
        <f>G69/$G$69*100</f>
        <v>100</v>
      </c>
      <c r="G69" s="64">
        <f t="shared" ref="G69:G77" si="7">H69+N69</f>
        <v>411.74</v>
      </c>
      <c r="H69" s="68">
        <f t="shared" ref="H69:H78" si="8">SUM(I69:M69)</f>
        <v>207.18</v>
      </c>
      <c r="I69" s="44">
        <v>41</v>
      </c>
      <c r="J69" s="44">
        <v>41</v>
      </c>
      <c r="K69" s="59">
        <v>42</v>
      </c>
      <c r="L69" s="59">
        <v>42</v>
      </c>
      <c r="M69" s="44">
        <v>41.18</v>
      </c>
      <c r="N69" s="68">
        <f t="shared" ref="N69:N78" si="9">SUM(O69:S69)</f>
        <v>204.56</v>
      </c>
      <c r="O69" s="44">
        <v>41</v>
      </c>
      <c r="P69" s="44">
        <v>41</v>
      </c>
      <c r="Q69" s="44">
        <v>41</v>
      </c>
      <c r="R69" s="45">
        <v>40</v>
      </c>
      <c r="S69" s="59">
        <v>41.56</v>
      </c>
      <c r="T69" s="10"/>
      <c r="U69" s="23"/>
      <c r="V69" s="23"/>
    </row>
    <row r="70" spans="1:23" ht="18" customHeight="1" x14ac:dyDescent="0.25">
      <c r="A70" s="23"/>
      <c r="B70" s="153"/>
      <c r="C70" s="151"/>
      <c r="D70" s="3">
        <v>2</v>
      </c>
      <c r="E70" s="1" t="s">
        <v>66</v>
      </c>
      <c r="F70" s="53">
        <f t="shared" ref="F70:F78" si="10">G70/$G$69*100</f>
        <v>98.584057900616884</v>
      </c>
      <c r="G70" s="64">
        <f t="shared" si="7"/>
        <v>405.90999999999997</v>
      </c>
      <c r="H70" s="69">
        <f t="shared" si="8"/>
        <v>202.95</v>
      </c>
      <c r="I70" s="44">
        <v>41</v>
      </c>
      <c r="J70" s="45">
        <v>40</v>
      </c>
      <c r="K70" s="44">
        <v>40.950000000000003</v>
      </c>
      <c r="L70" s="44">
        <v>41</v>
      </c>
      <c r="M70" s="45">
        <v>40</v>
      </c>
      <c r="N70" s="69">
        <f t="shared" si="9"/>
        <v>202.96</v>
      </c>
      <c r="O70" s="45">
        <v>40</v>
      </c>
      <c r="P70" s="44">
        <v>41</v>
      </c>
      <c r="Q70" s="59">
        <v>41.96</v>
      </c>
      <c r="R70" s="45">
        <v>40</v>
      </c>
      <c r="S70" s="45">
        <v>40</v>
      </c>
      <c r="T70" s="10"/>
      <c r="U70" s="23"/>
      <c r="V70" s="23"/>
    </row>
    <row r="71" spans="1:23" ht="18" customHeight="1" x14ac:dyDescent="0.25">
      <c r="A71" s="23"/>
      <c r="B71" s="153"/>
      <c r="C71" s="151"/>
      <c r="D71" s="3">
        <v>3</v>
      </c>
      <c r="E71" s="1" t="s">
        <v>72</v>
      </c>
      <c r="F71" s="53">
        <f t="shared" si="10"/>
        <v>97.440132122213043</v>
      </c>
      <c r="G71" s="64">
        <f t="shared" si="7"/>
        <v>401.2</v>
      </c>
      <c r="H71" s="52">
        <f t="shared" si="8"/>
        <v>199.73</v>
      </c>
      <c r="I71" s="45">
        <v>39.729999999999997</v>
      </c>
      <c r="J71" s="45">
        <v>40</v>
      </c>
      <c r="K71" s="45">
        <v>40</v>
      </c>
      <c r="L71" s="44">
        <v>41</v>
      </c>
      <c r="M71" s="46">
        <v>39</v>
      </c>
      <c r="N71" s="67">
        <f t="shared" si="9"/>
        <v>201.47</v>
      </c>
      <c r="O71" s="45">
        <v>40.47</v>
      </c>
      <c r="P71" s="45">
        <v>40</v>
      </c>
      <c r="Q71" s="45">
        <v>40</v>
      </c>
      <c r="R71" s="44">
        <v>41</v>
      </c>
      <c r="S71" s="45">
        <v>40</v>
      </c>
      <c r="T71" s="10"/>
      <c r="U71" s="23"/>
      <c r="V71" s="23"/>
    </row>
    <row r="72" spans="1:23" ht="18" customHeight="1" x14ac:dyDescent="0.25">
      <c r="A72" s="23"/>
      <c r="B72" s="153"/>
      <c r="C72" s="151"/>
      <c r="D72" s="3">
        <v>4</v>
      </c>
      <c r="E72" s="1" t="s">
        <v>68</v>
      </c>
      <c r="F72" s="53">
        <f t="shared" si="10"/>
        <v>94.103074755913923</v>
      </c>
      <c r="G72" s="64">
        <f t="shared" si="7"/>
        <v>387.46</v>
      </c>
      <c r="H72" s="42">
        <f t="shared" si="8"/>
        <v>191.23</v>
      </c>
      <c r="I72" s="46">
        <v>39</v>
      </c>
      <c r="J72" s="43">
        <v>35</v>
      </c>
      <c r="K72" s="46">
        <v>39</v>
      </c>
      <c r="L72" s="45">
        <v>40.229999999999997</v>
      </c>
      <c r="M72" s="47">
        <v>38</v>
      </c>
      <c r="N72" s="42">
        <f t="shared" si="9"/>
        <v>196.23</v>
      </c>
      <c r="O72" s="46">
        <v>39</v>
      </c>
      <c r="P72" s="46">
        <v>39</v>
      </c>
      <c r="Q72" s="46">
        <v>39</v>
      </c>
      <c r="R72" s="45">
        <v>40.229999999999997</v>
      </c>
      <c r="S72" s="46">
        <v>39</v>
      </c>
      <c r="T72" s="10"/>
      <c r="U72" s="23"/>
      <c r="V72" s="23"/>
    </row>
    <row r="73" spans="1:23" ht="18" customHeight="1" x14ac:dyDescent="0.25">
      <c r="A73" s="23"/>
      <c r="B73" s="153"/>
      <c r="C73" s="151"/>
      <c r="D73" s="3">
        <v>5</v>
      </c>
      <c r="E73" s="1" t="s">
        <v>86</v>
      </c>
      <c r="F73" s="53">
        <f t="shared" si="10"/>
        <v>92.31068149803275</v>
      </c>
      <c r="G73" s="64">
        <f t="shared" si="7"/>
        <v>380.08000000000004</v>
      </c>
      <c r="H73" s="42">
        <f t="shared" si="8"/>
        <v>190.99</v>
      </c>
      <c r="I73" s="46">
        <v>38.99</v>
      </c>
      <c r="J73" s="47">
        <v>38</v>
      </c>
      <c r="K73" s="47">
        <v>38</v>
      </c>
      <c r="L73" s="46">
        <v>39</v>
      </c>
      <c r="M73" s="43">
        <v>37</v>
      </c>
      <c r="N73" s="42">
        <f t="shared" si="9"/>
        <v>189.09</v>
      </c>
      <c r="O73" s="43">
        <v>37.090000000000003</v>
      </c>
      <c r="P73" s="47">
        <v>38</v>
      </c>
      <c r="Q73" s="43">
        <v>37</v>
      </c>
      <c r="R73" s="46">
        <v>39</v>
      </c>
      <c r="S73" s="47">
        <v>38</v>
      </c>
      <c r="T73" s="10"/>
      <c r="U73" s="23"/>
      <c r="V73" s="23"/>
    </row>
    <row r="74" spans="1:23" ht="18" customHeight="1" x14ac:dyDescent="0.25">
      <c r="A74" s="23"/>
      <c r="B74" s="153"/>
      <c r="C74" s="151"/>
      <c r="D74" s="165">
        <v>6</v>
      </c>
      <c r="E74" s="1" t="s">
        <v>73</v>
      </c>
      <c r="F74" s="53">
        <f t="shared" si="10"/>
        <v>90.712585612279597</v>
      </c>
      <c r="G74" s="64">
        <f>H74+N74-12</f>
        <v>373.5</v>
      </c>
      <c r="H74" s="42">
        <f t="shared" si="8"/>
        <v>190.09</v>
      </c>
      <c r="I74" s="46">
        <v>39</v>
      </c>
      <c r="J74" s="43">
        <v>35.090000000000003</v>
      </c>
      <c r="K74" s="45">
        <v>40</v>
      </c>
      <c r="L74" s="43">
        <v>36</v>
      </c>
      <c r="M74" s="45">
        <v>40</v>
      </c>
      <c r="N74" s="42">
        <f t="shared" si="9"/>
        <v>195.41</v>
      </c>
      <c r="O74" s="43">
        <v>37</v>
      </c>
      <c r="P74" s="45">
        <v>40.409999999999997</v>
      </c>
      <c r="Q74" s="45">
        <v>40</v>
      </c>
      <c r="R74" s="46">
        <v>39</v>
      </c>
      <c r="S74" s="46">
        <v>39</v>
      </c>
      <c r="T74" s="10"/>
      <c r="U74" s="23"/>
      <c r="V74" s="23"/>
    </row>
    <row r="75" spans="1:23" ht="18" customHeight="1" x14ac:dyDescent="0.25">
      <c r="A75" s="23"/>
      <c r="B75" s="153"/>
      <c r="C75" s="151"/>
      <c r="D75" s="165"/>
      <c r="E75" s="1" t="s">
        <v>74</v>
      </c>
      <c r="F75" s="53">
        <f t="shared" si="10"/>
        <v>90.712585612279597</v>
      </c>
      <c r="G75" s="64">
        <f t="shared" si="7"/>
        <v>373.5</v>
      </c>
      <c r="H75" s="42">
        <f t="shared" si="8"/>
        <v>190.61</v>
      </c>
      <c r="I75" s="47">
        <v>38</v>
      </c>
      <c r="J75" s="47">
        <v>38</v>
      </c>
      <c r="K75" s="46">
        <v>39</v>
      </c>
      <c r="L75" s="43">
        <v>37</v>
      </c>
      <c r="M75" s="46">
        <v>38.61</v>
      </c>
      <c r="N75" s="42">
        <f t="shared" si="9"/>
        <v>182.89</v>
      </c>
      <c r="O75" s="43">
        <v>37</v>
      </c>
      <c r="P75" s="43">
        <v>37</v>
      </c>
      <c r="Q75" s="46">
        <v>39</v>
      </c>
      <c r="R75" s="43">
        <v>32</v>
      </c>
      <c r="S75" s="47">
        <v>37.89</v>
      </c>
      <c r="T75" s="10"/>
      <c r="U75" s="23"/>
      <c r="V75" s="23"/>
    </row>
    <row r="76" spans="1:23" ht="18" customHeight="1" x14ac:dyDescent="0.25">
      <c r="A76" s="23"/>
      <c r="B76" s="153"/>
      <c r="C76" s="151"/>
      <c r="D76" s="3">
        <v>8</v>
      </c>
      <c r="E76" s="1" t="s">
        <v>53</v>
      </c>
      <c r="F76" s="53">
        <f t="shared" si="10"/>
        <v>87.411959003254466</v>
      </c>
      <c r="G76" s="64">
        <f t="shared" si="7"/>
        <v>359.90999999999997</v>
      </c>
      <c r="H76" s="42">
        <f t="shared" si="8"/>
        <v>169.38</v>
      </c>
      <c r="I76" s="73">
        <v>32</v>
      </c>
      <c r="J76" s="43">
        <v>34</v>
      </c>
      <c r="K76" s="43">
        <v>36</v>
      </c>
      <c r="L76" s="43">
        <v>32.380000000000003</v>
      </c>
      <c r="M76" s="43">
        <v>35</v>
      </c>
      <c r="N76" s="42">
        <f t="shared" si="9"/>
        <v>190.53</v>
      </c>
      <c r="O76" s="46">
        <v>39</v>
      </c>
      <c r="P76" s="43">
        <v>36</v>
      </c>
      <c r="Q76" s="47">
        <v>38</v>
      </c>
      <c r="R76" s="45">
        <v>39.53</v>
      </c>
      <c r="S76" s="47">
        <v>38</v>
      </c>
      <c r="T76" s="10"/>
      <c r="U76" s="23"/>
      <c r="V76" s="23"/>
    </row>
    <row r="77" spans="1:23" ht="18" customHeight="1" x14ac:dyDescent="0.25">
      <c r="A77" s="23"/>
      <c r="B77" s="153"/>
      <c r="C77" s="151"/>
      <c r="D77" s="3">
        <v>9</v>
      </c>
      <c r="E77" s="1" t="s">
        <v>81</v>
      </c>
      <c r="F77" s="53">
        <f t="shared" si="10"/>
        <v>81.699616262690043</v>
      </c>
      <c r="G77" s="64">
        <f t="shared" si="7"/>
        <v>336.39</v>
      </c>
      <c r="H77" s="42">
        <f t="shared" si="8"/>
        <v>159.61000000000001</v>
      </c>
      <c r="I77" s="73">
        <v>32</v>
      </c>
      <c r="J77" s="43">
        <v>33</v>
      </c>
      <c r="K77" s="43">
        <v>30.61</v>
      </c>
      <c r="L77" s="43">
        <v>32</v>
      </c>
      <c r="M77" s="43">
        <v>32</v>
      </c>
      <c r="N77" s="42">
        <f t="shared" si="9"/>
        <v>176.78</v>
      </c>
      <c r="O77" s="43">
        <v>35</v>
      </c>
      <c r="P77" s="43">
        <v>37</v>
      </c>
      <c r="Q77" s="43">
        <v>32.78</v>
      </c>
      <c r="R77" s="43">
        <v>36</v>
      </c>
      <c r="S77" s="43">
        <v>36</v>
      </c>
      <c r="T77" s="10"/>
      <c r="U77" s="23"/>
      <c r="V77" s="23"/>
    </row>
    <row r="78" spans="1:23" ht="18" customHeight="1" x14ac:dyDescent="0.25">
      <c r="A78" s="23"/>
      <c r="B78" s="153"/>
      <c r="C78" s="151"/>
      <c r="D78" s="3">
        <v>10</v>
      </c>
      <c r="E78" s="1" t="s">
        <v>52</v>
      </c>
      <c r="F78" s="53">
        <f t="shared" si="10"/>
        <v>80.71112838198863</v>
      </c>
      <c r="G78" s="64">
        <f>H78+N78-12</f>
        <v>332.32</v>
      </c>
      <c r="H78" s="42">
        <f t="shared" si="8"/>
        <v>188.07999999999998</v>
      </c>
      <c r="I78" s="43">
        <v>37</v>
      </c>
      <c r="J78" s="43">
        <v>34.08</v>
      </c>
      <c r="K78" s="46">
        <v>39</v>
      </c>
      <c r="L78" s="46">
        <v>39</v>
      </c>
      <c r="M78" s="46">
        <v>39</v>
      </c>
      <c r="N78" s="42">
        <f t="shared" si="9"/>
        <v>156.24</v>
      </c>
      <c r="O78" s="66">
        <v>8</v>
      </c>
      <c r="P78" s="43">
        <v>37.24</v>
      </c>
      <c r="Q78" s="43">
        <v>36</v>
      </c>
      <c r="R78" s="43">
        <v>37</v>
      </c>
      <c r="S78" s="47">
        <v>38</v>
      </c>
      <c r="T78" s="10"/>
      <c r="U78" s="23"/>
      <c r="V78" s="23"/>
    </row>
    <row r="79" spans="1:23" ht="12" customHeight="1" x14ac:dyDescent="0.25">
      <c r="A79" s="23"/>
      <c r="B79" s="153"/>
      <c r="C79" s="23"/>
      <c r="D79" s="23"/>
      <c r="E79" s="23"/>
      <c r="F79" s="23"/>
      <c r="G79" s="23"/>
      <c r="H79" s="23"/>
      <c r="I79" s="23"/>
      <c r="J79" s="23"/>
      <c r="K79" s="23"/>
      <c r="L79" s="23"/>
      <c r="M79" s="23"/>
      <c r="N79" s="23"/>
      <c r="O79" s="23"/>
      <c r="P79" s="23"/>
      <c r="Q79" s="23"/>
      <c r="R79" s="23"/>
      <c r="S79" s="23"/>
      <c r="T79" s="23"/>
      <c r="U79" s="23"/>
      <c r="V79" s="23"/>
    </row>
    <row r="80" spans="1:23" ht="9.9" customHeight="1" x14ac:dyDescent="0.25">
      <c r="A80" s="23"/>
      <c r="B80" s="153"/>
      <c r="C80" s="71"/>
      <c r="D80" s="70"/>
      <c r="E80" s="71"/>
      <c r="F80" s="70"/>
      <c r="G80" s="71"/>
      <c r="H80" s="70"/>
      <c r="I80" s="71"/>
      <c r="J80" s="70"/>
      <c r="K80" s="71"/>
      <c r="L80" s="70"/>
      <c r="M80" s="71"/>
      <c r="N80" s="70"/>
      <c r="O80" s="71"/>
      <c r="P80" s="70"/>
      <c r="Q80" s="71"/>
      <c r="R80" s="70"/>
      <c r="S80" s="71"/>
      <c r="T80" s="70"/>
      <c r="U80" s="23"/>
      <c r="V80" s="23"/>
    </row>
    <row r="81" spans="1:27" ht="9.9" customHeight="1" x14ac:dyDescent="0.25">
      <c r="A81" s="23"/>
      <c r="B81" s="153"/>
      <c r="C81" s="23"/>
      <c r="D81" s="23"/>
      <c r="E81" s="23"/>
      <c r="F81" s="23"/>
      <c r="G81" s="23"/>
      <c r="H81" s="23"/>
      <c r="I81" s="23"/>
      <c r="J81" s="23"/>
      <c r="K81" s="23"/>
      <c r="L81" s="23"/>
      <c r="M81" s="23"/>
      <c r="N81" s="23"/>
      <c r="O81" s="23"/>
      <c r="P81" s="23"/>
      <c r="Q81" s="23"/>
      <c r="R81" s="23"/>
      <c r="S81" s="23"/>
      <c r="T81" s="23"/>
      <c r="U81" s="23"/>
      <c r="V81" s="23"/>
    </row>
    <row r="82" spans="1:27" ht="21" customHeight="1" x14ac:dyDescent="0.25">
      <c r="A82" s="23"/>
      <c r="B82" s="153"/>
      <c r="C82" s="151" t="s">
        <v>24</v>
      </c>
      <c r="D82" s="115" t="s">
        <v>88</v>
      </c>
      <c r="E82" s="115"/>
      <c r="F82" s="115"/>
      <c r="G82" s="115"/>
      <c r="H82" s="115"/>
      <c r="I82" s="115"/>
      <c r="J82" s="115"/>
      <c r="K82" s="115"/>
      <c r="L82" s="115"/>
      <c r="M82" s="115"/>
      <c r="N82" s="115"/>
      <c r="O82" s="115"/>
      <c r="P82" s="115"/>
      <c r="Q82" s="25"/>
      <c r="R82" s="25"/>
      <c r="S82" s="25"/>
      <c r="T82" s="25"/>
      <c r="U82" s="23"/>
      <c r="V82" s="23"/>
    </row>
    <row r="83" spans="1:27" ht="21" customHeight="1" x14ac:dyDescent="0.25">
      <c r="A83" s="23"/>
      <c r="B83" s="153"/>
      <c r="C83" s="151"/>
      <c r="D83" s="104" t="s">
        <v>1</v>
      </c>
      <c r="E83" s="125" t="s">
        <v>17</v>
      </c>
      <c r="F83" s="130" t="s">
        <v>23</v>
      </c>
      <c r="G83" s="131"/>
      <c r="H83" s="130" t="s">
        <v>6</v>
      </c>
      <c r="I83" s="131"/>
      <c r="J83" s="144" t="s">
        <v>0</v>
      </c>
      <c r="K83" s="145"/>
      <c r="L83" s="138" t="s">
        <v>12</v>
      </c>
      <c r="M83" s="139"/>
      <c r="N83" s="113" t="s">
        <v>37</v>
      </c>
      <c r="O83" s="136" t="s">
        <v>3</v>
      </c>
      <c r="P83" s="142" t="s">
        <v>1</v>
      </c>
      <c r="Q83" s="25"/>
      <c r="R83" s="103" t="s">
        <v>99</v>
      </c>
      <c r="S83" s="103"/>
      <c r="T83" s="103"/>
      <c r="U83" s="103"/>
      <c r="V83" s="10"/>
    </row>
    <row r="84" spans="1:27" ht="21" customHeight="1" x14ac:dyDescent="0.25">
      <c r="A84" s="23"/>
      <c r="B84" s="153"/>
      <c r="C84" s="151"/>
      <c r="D84" s="104"/>
      <c r="E84" s="126"/>
      <c r="F84" s="132"/>
      <c r="G84" s="133"/>
      <c r="H84" s="132"/>
      <c r="I84" s="133"/>
      <c r="J84" s="146"/>
      <c r="K84" s="147"/>
      <c r="L84" s="140"/>
      <c r="M84" s="141"/>
      <c r="N84" s="114"/>
      <c r="O84" s="137"/>
      <c r="P84" s="143"/>
      <c r="Q84" s="25"/>
      <c r="R84" s="103"/>
      <c r="S84" s="103"/>
      <c r="T84" s="103"/>
      <c r="U84" s="103"/>
      <c r="V84" s="10"/>
    </row>
    <row r="85" spans="1:27" ht="18" customHeight="1" x14ac:dyDescent="0.25">
      <c r="A85" s="23"/>
      <c r="B85" s="153"/>
      <c r="C85" s="151"/>
      <c r="D85" s="3">
        <v>1</v>
      </c>
      <c r="E85" s="1" t="s">
        <v>66</v>
      </c>
      <c r="F85" s="97" t="s">
        <v>59</v>
      </c>
      <c r="G85" s="98"/>
      <c r="H85" s="97" t="s">
        <v>62</v>
      </c>
      <c r="I85" s="98"/>
      <c r="J85" s="99" t="s">
        <v>78</v>
      </c>
      <c r="K85" s="100"/>
      <c r="L85" s="99" t="s">
        <v>79</v>
      </c>
      <c r="M85" s="100"/>
      <c r="N85" s="74" t="s">
        <v>27</v>
      </c>
      <c r="O85" s="48">
        <v>8.5540000000000003</v>
      </c>
      <c r="P85" s="7">
        <v>1</v>
      </c>
      <c r="Q85" s="25"/>
      <c r="R85" s="103"/>
      <c r="S85" s="103"/>
      <c r="T85" s="103"/>
      <c r="U85" s="103"/>
      <c r="V85" s="10"/>
    </row>
    <row r="86" spans="1:27" ht="18" customHeight="1" x14ac:dyDescent="0.25">
      <c r="A86" s="23"/>
      <c r="B86" s="153"/>
      <c r="C86" s="151"/>
      <c r="D86" s="3">
        <v>2</v>
      </c>
      <c r="E86" s="1" t="s">
        <v>67</v>
      </c>
      <c r="F86" s="97" t="s">
        <v>70</v>
      </c>
      <c r="G86" s="98"/>
      <c r="H86" s="97" t="s">
        <v>71</v>
      </c>
      <c r="I86" s="98"/>
      <c r="J86" s="99" t="s">
        <v>76</v>
      </c>
      <c r="K86" s="100"/>
      <c r="L86" s="99" t="s">
        <v>77</v>
      </c>
      <c r="M86" s="100"/>
      <c r="N86" s="74" t="s">
        <v>27</v>
      </c>
      <c r="O86" s="48">
        <v>8.7260000000000009</v>
      </c>
      <c r="P86" s="8">
        <v>2</v>
      </c>
      <c r="Q86" s="25"/>
      <c r="R86" s="103"/>
      <c r="S86" s="103"/>
      <c r="T86" s="103"/>
      <c r="U86" s="103"/>
      <c r="V86" s="10"/>
    </row>
    <row r="87" spans="1:27" ht="18" customHeight="1" x14ac:dyDescent="0.25">
      <c r="A87" s="23"/>
      <c r="B87" s="153"/>
      <c r="C87" s="151"/>
      <c r="D87" s="3">
        <v>3</v>
      </c>
      <c r="E87" s="1" t="s">
        <v>68</v>
      </c>
      <c r="F87" s="97" t="s">
        <v>69</v>
      </c>
      <c r="G87" s="98"/>
      <c r="H87" s="97" t="s">
        <v>5</v>
      </c>
      <c r="I87" s="98"/>
      <c r="J87" s="99" t="s">
        <v>56</v>
      </c>
      <c r="K87" s="100"/>
      <c r="L87" s="99" t="s">
        <v>91</v>
      </c>
      <c r="M87" s="100"/>
      <c r="N87" s="74" t="s">
        <v>18</v>
      </c>
      <c r="O87" s="48">
        <v>8.7569999999999997</v>
      </c>
      <c r="P87" s="9">
        <v>3</v>
      </c>
      <c r="Q87" s="25"/>
      <c r="R87" s="103"/>
      <c r="S87" s="103"/>
      <c r="T87" s="103"/>
      <c r="U87" s="103"/>
      <c r="V87" s="10"/>
    </row>
    <row r="88" spans="1:27" ht="18" customHeight="1" x14ac:dyDescent="0.25">
      <c r="A88" s="23"/>
      <c r="B88" s="153"/>
      <c r="C88" s="151"/>
      <c r="D88" s="3">
        <v>4</v>
      </c>
      <c r="E88" s="1" t="s">
        <v>72</v>
      </c>
      <c r="F88" s="97" t="s">
        <v>51</v>
      </c>
      <c r="G88" s="98"/>
      <c r="H88" s="97" t="s">
        <v>61</v>
      </c>
      <c r="I88" s="98"/>
      <c r="J88" s="99" t="s">
        <v>78</v>
      </c>
      <c r="K88" s="100"/>
      <c r="L88" s="99" t="s">
        <v>87</v>
      </c>
      <c r="M88" s="100"/>
      <c r="N88" s="74" t="s">
        <v>27</v>
      </c>
      <c r="O88" s="36">
        <v>8.843</v>
      </c>
      <c r="P88" s="6">
        <v>4</v>
      </c>
      <c r="Q88" s="25"/>
      <c r="R88" s="103"/>
      <c r="S88" s="103"/>
      <c r="T88" s="103"/>
      <c r="U88" s="103"/>
      <c r="V88" s="10"/>
    </row>
    <row r="89" spans="1:27" ht="18" customHeight="1" x14ac:dyDescent="0.25">
      <c r="A89" s="23"/>
      <c r="B89" s="153"/>
      <c r="C89" s="151"/>
      <c r="D89" s="3">
        <v>5</v>
      </c>
      <c r="E89" s="1" t="s">
        <v>52</v>
      </c>
      <c r="F89" s="97" t="s">
        <v>64</v>
      </c>
      <c r="G89" s="98"/>
      <c r="H89" s="97" t="s">
        <v>2</v>
      </c>
      <c r="I89" s="98"/>
      <c r="J89" s="99" t="s">
        <v>93</v>
      </c>
      <c r="K89" s="100"/>
      <c r="L89" s="99" t="s">
        <v>91</v>
      </c>
      <c r="M89" s="100"/>
      <c r="N89" s="74" t="s">
        <v>18</v>
      </c>
      <c r="O89" s="36">
        <v>8.9390000000000001</v>
      </c>
      <c r="P89" s="6">
        <v>5</v>
      </c>
      <c r="Q89" s="25"/>
      <c r="R89" s="103"/>
      <c r="S89" s="103"/>
      <c r="T89" s="103"/>
      <c r="U89" s="103"/>
      <c r="V89" s="10"/>
    </row>
    <row r="90" spans="1:27" ht="18" customHeight="1" x14ac:dyDescent="0.25">
      <c r="A90" s="23"/>
      <c r="B90" s="153"/>
      <c r="C90" s="151"/>
      <c r="D90" s="3">
        <v>6</v>
      </c>
      <c r="E90" s="1" t="s">
        <v>73</v>
      </c>
      <c r="F90" s="97" t="s">
        <v>49</v>
      </c>
      <c r="G90" s="98"/>
      <c r="H90" s="97" t="s">
        <v>51</v>
      </c>
      <c r="I90" s="98"/>
      <c r="J90" s="99" t="s">
        <v>78</v>
      </c>
      <c r="K90" s="100"/>
      <c r="L90" s="99" t="s">
        <v>87</v>
      </c>
      <c r="M90" s="100"/>
      <c r="N90" s="74" t="s">
        <v>27</v>
      </c>
      <c r="O90" s="65">
        <v>9.0090000000000003</v>
      </c>
      <c r="P90" s="6">
        <v>6</v>
      </c>
      <c r="Q90" s="25"/>
      <c r="R90" s="103"/>
      <c r="S90" s="103"/>
      <c r="T90" s="103"/>
      <c r="U90" s="103"/>
      <c r="V90" s="10"/>
    </row>
    <row r="91" spans="1:27" ht="18" customHeight="1" x14ac:dyDescent="0.25">
      <c r="A91" s="23"/>
      <c r="B91" s="153"/>
      <c r="C91" s="151"/>
      <c r="D91" s="3">
        <v>7</v>
      </c>
      <c r="E91" s="1" t="s">
        <v>74</v>
      </c>
      <c r="F91" s="97" t="s">
        <v>61</v>
      </c>
      <c r="G91" s="98"/>
      <c r="H91" s="97" t="s">
        <v>60</v>
      </c>
      <c r="I91" s="98"/>
      <c r="J91" s="99" t="s">
        <v>76</v>
      </c>
      <c r="K91" s="100"/>
      <c r="L91" s="99" t="s">
        <v>90</v>
      </c>
      <c r="M91" s="100"/>
      <c r="N91" s="74" t="s">
        <v>27</v>
      </c>
      <c r="O91" s="65">
        <v>9.032</v>
      </c>
      <c r="P91" s="6">
        <v>7</v>
      </c>
      <c r="Q91" s="25"/>
      <c r="R91" s="103"/>
      <c r="S91" s="103"/>
      <c r="T91" s="103"/>
      <c r="U91" s="103"/>
      <c r="V91" s="10"/>
    </row>
    <row r="92" spans="1:27" ht="18" customHeight="1" x14ac:dyDescent="0.25">
      <c r="A92" s="23"/>
      <c r="B92" s="153"/>
      <c r="C92" s="151"/>
      <c r="D92" s="3">
        <v>8</v>
      </c>
      <c r="E92" s="1" t="s">
        <v>81</v>
      </c>
      <c r="F92" s="97" t="s">
        <v>48</v>
      </c>
      <c r="G92" s="98"/>
      <c r="H92" s="97" t="s">
        <v>65</v>
      </c>
      <c r="I92" s="98"/>
      <c r="J92" s="99" t="s">
        <v>43</v>
      </c>
      <c r="K92" s="100"/>
      <c r="L92" s="99" t="s">
        <v>55</v>
      </c>
      <c r="M92" s="100"/>
      <c r="N92" s="74" t="s">
        <v>18</v>
      </c>
      <c r="O92" s="65">
        <v>9.0549999999999997</v>
      </c>
      <c r="P92" s="6">
        <v>8</v>
      </c>
      <c r="Q92" s="25"/>
      <c r="R92" s="103"/>
      <c r="S92" s="103"/>
      <c r="T92" s="103"/>
      <c r="U92" s="103"/>
      <c r="V92" s="10"/>
    </row>
    <row r="93" spans="1:27" ht="18" customHeight="1" x14ac:dyDescent="0.25">
      <c r="A93" s="23"/>
      <c r="B93" s="153"/>
      <c r="C93" s="151"/>
      <c r="D93" s="3">
        <v>9</v>
      </c>
      <c r="E93" s="1" t="s">
        <v>53</v>
      </c>
      <c r="F93" s="97" t="s">
        <v>2</v>
      </c>
      <c r="G93" s="98"/>
      <c r="H93" s="97" t="s">
        <v>54</v>
      </c>
      <c r="I93" s="98"/>
      <c r="J93" s="99" t="s">
        <v>43</v>
      </c>
      <c r="K93" s="100"/>
      <c r="L93" s="99" t="s">
        <v>55</v>
      </c>
      <c r="M93" s="100"/>
      <c r="N93" s="74" t="s">
        <v>18</v>
      </c>
      <c r="O93" s="65">
        <v>9.3420000000000005</v>
      </c>
      <c r="P93" s="6">
        <v>9</v>
      </c>
      <c r="Q93" s="25"/>
      <c r="R93" s="103"/>
      <c r="S93" s="103"/>
      <c r="T93" s="103"/>
      <c r="U93" s="103"/>
      <c r="V93" s="10"/>
    </row>
    <row r="94" spans="1:27" ht="18" customHeight="1" x14ac:dyDescent="0.25">
      <c r="A94" s="23"/>
      <c r="B94" s="153"/>
      <c r="C94" s="151"/>
      <c r="D94" s="3">
        <v>10</v>
      </c>
      <c r="E94" s="1" t="s">
        <v>86</v>
      </c>
      <c r="F94" s="97" t="s">
        <v>75</v>
      </c>
      <c r="G94" s="98"/>
      <c r="H94" s="97" t="s">
        <v>49</v>
      </c>
      <c r="I94" s="98"/>
      <c r="J94" s="99" t="s">
        <v>83</v>
      </c>
      <c r="K94" s="100"/>
      <c r="L94" s="99" t="s">
        <v>84</v>
      </c>
      <c r="M94" s="100"/>
      <c r="N94" s="74" t="s">
        <v>18</v>
      </c>
      <c r="O94" s="65">
        <v>9.4619999999999997</v>
      </c>
      <c r="P94" s="6">
        <v>10</v>
      </c>
      <c r="Q94" s="25"/>
      <c r="R94" s="103"/>
      <c r="S94" s="103"/>
      <c r="T94" s="103"/>
      <c r="U94" s="103"/>
      <c r="V94" s="10"/>
    </row>
    <row r="95" spans="1:27" s="28" customFormat="1" ht="9.9" customHeight="1" x14ac:dyDescent="0.25">
      <c r="A95" s="10"/>
      <c r="B95" s="153"/>
      <c r="C95" s="151"/>
      <c r="D95" s="10"/>
      <c r="E95" s="10"/>
      <c r="F95" s="10"/>
      <c r="G95" s="10"/>
      <c r="H95" s="10"/>
      <c r="I95" s="10"/>
      <c r="J95" s="10"/>
      <c r="K95" s="10"/>
      <c r="L95" s="10"/>
      <c r="M95" s="10"/>
      <c r="N95" s="10"/>
      <c r="O95" s="10"/>
      <c r="P95" s="10"/>
      <c r="Q95" s="10"/>
      <c r="R95" s="10"/>
      <c r="S95" s="10"/>
      <c r="T95" s="10"/>
      <c r="U95" s="10"/>
      <c r="V95" s="10"/>
      <c r="W95" s="2"/>
      <c r="X95" s="2"/>
      <c r="Y95" s="2"/>
      <c r="Z95" s="2"/>
      <c r="AA95" s="2"/>
    </row>
    <row r="96" spans="1:27" ht="21" customHeight="1" x14ac:dyDescent="0.25">
      <c r="A96" s="23"/>
      <c r="B96" s="153"/>
      <c r="C96" s="151"/>
      <c r="D96" s="115" t="s">
        <v>26</v>
      </c>
      <c r="E96" s="115"/>
      <c r="F96" s="115"/>
      <c r="G96" s="115"/>
      <c r="H96" s="115"/>
      <c r="I96" s="115"/>
      <c r="J96" s="115"/>
      <c r="K96" s="115"/>
      <c r="L96" s="115"/>
      <c r="M96" s="115"/>
      <c r="N96" s="115"/>
      <c r="O96" s="115"/>
      <c r="P96" s="115"/>
      <c r="Q96" s="115"/>
      <c r="R96" s="115"/>
      <c r="S96" s="115"/>
      <c r="T96" s="23"/>
      <c r="U96" s="23"/>
    </row>
    <row r="97" spans="1:21" ht="21" customHeight="1" x14ac:dyDescent="0.25">
      <c r="A97" s="23"/>
      <c r="B97" s="153"/>
      <c r="C97" s="151"/>
      <c r="D97" s="104" t="s">
        <v>1</v>
      </c>
      <c r="E97" s="135" t="s">
        <v>17</v>
      </c>
      <c r="F97" s="149" t="s">
        <v>44</v>
      </c>
      <c r="G97" s="152" t="s">
        <v>22</v>
      </c>
      <c r="H97" s="148" t="s">
        <v>19</v>
      </c>
      <c r="I97" s="148"/>
      <c r="J97" s="148"/>
      <c r="K97" s="148"/>
      <c r="L97" s="148"/>
      <c r="M97" s="148"/>
      <c r="N97" s="148" t="s">
        <v>20</v>
      </c>
      <c r="O97" s="148"/>
      <c r="P97" s="148"/>
      <c r="Q97" s="148"/>
      <c r="R97" s="148"/>
      <c r="S97" s="148"/>
      <c r="T97" s="23"/>
      <c r="U97" s="23"/>
    </row>
    <row r="98" spans="1:21" ht="21" customHeight="1" x14ac:dyDescent="0.25">
      <c r="A98" s="23"/>
      <c r="B98" s="153"/>
      <c r="C98" s="151"/>
      <c r="D98" s="104"/>
      <c r="E98" s="135"/>
      <c r="F98" s="150"/>
      <c r="G98" s="152"/>
      <c r="H98" s="35" t="s">
        <v>21</v>
      </c>
      <c r="I98" s="32">
        <v>1</v>
      </c>
      <c r="J98" s="29">
        <v>2</v>
      </c>
      <c r="K98" s="30">
        <v>3</v>
      </c>
      <c r="L98" s="31">
        <v>4</v>
      </c>
      <c r="M98" s="50">
        <v>5</v>
      </c>
      <c r="N98" s="35" t="s">
        <v>21</v>
      </c>
      <c r="O98" s="32">
        <v>1</v>
      </c>
      <c r="P98" s="29">
        <v>2</v>
      </c>
      <c r="Q98" s="30">
        <v>3</v>
      </c>
      <c r="R98" s="31">
        <v>4</v>
      </c>
      <c r="S98" s="50">
        <v>5</v>
      </c>
      <c r="T98" s="23"/>
      <c r="U98" s="23"/>
    </row>
    <row r="99" spans="1:21" ht="18" customHeight="1" x14ac:dyDescent="0.25">
      <c r="A99" s="23"/>
      <c r="B99" s="153"/>
      <c r="C99" s="151"/>
      <c r="D99" s="3">
        <v>1</v>
      </c>
      <c r="E99" s="1" t="s">
        <v>66</v>
      </c>
      <c r="F99" s="53">
        <f>G99/$G$99*100</f>
        <v>100</v>
      </c>
      <c r="G99" s="64">
        <f t="shared" ref="G99:G108" si="11">H99+N99</f>
        <v>405.04</v>
      </c>
      <c r="H99" s="68">
        <f t="shared" ref="H99:H108" si="12">SUM(I99:M99)</f>
        <v>202.55</v>
      </c>
      <c r="I99" s="59">
        <v>41</v>
      </c>
      <c r="J99" s="44">
        <v>40</v>
      </c>
      <c r="K99" s="59">
        <v>41</v>
      </c>
      <c r="L99" s="44">
        <v>40</v>
      </c>
      <c r="M99" s="59">
        <v>40.549999999999997</v>
      </c>
      <c r="N99" s="68">
        <f t="shared" ref="N99:N108" si="13">SUM(O99:S99)</f>
        <v>202.49</v>
      </c>
      <c r="O99" s="59">
        <v>41</v>
      </c>
      <c r="P99" s="44">
        <v>40</v>
      </c>
      <c r="Q99" s="59">
        <v>41</v>
      </c>
      <c r="R99" s="44">
        <v>40</v>
      </c>
      <c r="S99" s="44">
        <v>40.49</v>
      </c>
      <c r="T99" s="23"/>
      <c r="U99" s="23"/>
    </row>
    <row r="100" spans="1:21" ht="18" customHeight="1" x14ac:dyDescent="0.25">
      <c r="A100" s="23"/>
      <c r="B100" s="153"/>
      <c r="C100" s="151"/>
      <c r="D100" s="3">
        <v>2</v>
      </c>
      <c r="E100" s="1" t="s">
        <v>67</v>
      </c>
      <c r="F100" s="53">
        <f t="shared" ref="F100:F108" si="14">G100/$G$99*100</f>
        <v>99.217361248271772</v>
      </c>
      <c r="G100" s="64">
        <f t="shared" si="11"/>
        <v>401.87</v>
      </c>
      <c r="H100" s="69">
        <f t="shared" si="12"/>
        <v>200.05</v>
      </c>
      <c r="I100" s="44">
        <v>40</v>
      </c>
      <c r="J100" s="44">
        <v>40</v>
      </c>
      <c r="K100" s="59">
        <v>41.05</v>
      </c>
      <c r="L100" s="44">
        <v>40</v>
      </c>
      <c r="M100" s="45">
        <v>39</v>
      </c>
      <c r="N100" s="69">
        <f t="shared" si="13"/>
        <v>201.82</v>
      </c>
      <c r="O100" s="44">
        <v>40</v>
      </c>
      <c r="P100" s="59">
        <v>41</v>
      </c>
      <c r="Q100" s="59">
        <v>40.82</v>
      </c>
      <c r="R100" s="44">
        <v>40</v>
      </c>
      <c r="S100" s="44">
        <v>40</v>
      </c>
      <c r="T100" s="23"/>
      <c r="U100" s="23"/>
    </row>
    <row r="101" spans="1:21" ht="18" customHeight="1" x14ac:dyDescent="0.25">
      <c r="A101" s="23"/>
      <c r="B101" s="153"/>
      <c r="C101" s="151"/>
      <c r="D101" s="3">
        <v>3</v>
      </c>
      <c r="E101" s="1" t="s">
        <v>72</v>
      </c>
      <c r="F101" s="53">
        <f t="shared" si="14"/>
        <v>97.726150503653955</v>
      </c>
      <c r="G101" s="64">
        <f t="shared" si="11"/>
        <v>395.83</v>
      </c>
      <c r="H101" s="52">
        <f t="shared" si="12"/>
        <v>197.95</v>
      </c>
      <c r="I101" s="45">
        <v>39</v>
      </c>
      <c r="J101" s="44">
        <v>39.950000000000003</v>
      </c>
      <c r="K101" s="45">
        <v>39</v>
      </c>
      <c r="L101" s="44">
        <v>40</v>
      </c>
      <c r="M101" s="44">
        <v>40</v>
      </c>
      <c r="N101" s="52">
        <f t="shared" si="13"/>
        <v>197.88</v>
      </c>
      <c r="O101" s="46">
        <v>38</v>
      </c>
      <c r="P101" s="59">
        <v>40.880000000000003</v>
      </c>
      <c r="Q101" s="44">
        <v>40</v>
      </c>
      <c r="R101" s="44">
        <v>40</v>
      </c>
      <c r="S101" s="45">
        <v>39</v>
      </c>
      <c r="T101" s="23"/>
      <c r="U101" s="23"/>
    </row>
    <row r="102" spans="1:21" ht="18" customHeight="1" x14ac:dyDescent="0.25">
      <c r="A102" s="23"/>
      <c r="B102" s="153"/>
      <c r="C102" s="151"/>
      <c r="D102" s="3">
        <v>4</v>
      </c>
      <c r="E102" s="1" t="s">
        <v>52</v>
      </c>
      <c r="F102" s="53">
        <f t="shared" si="14"/>
        <v>96.05717953782343</v>
      </c>
      <c r="G102" s="64">
        <f t="shared" si="11"/>
        <v>389.07</v>
      </c>
      <c r="H102" s="42">
        <f t="shared" si="12"/>
        <v>194.23</v>
      </c>
      <c r="I102" s="45">
        <v>39</v>
      </c>
      <c r="J102" s="46">
        <v>38</v>
      </c>
      <c r="K102" s="44">
        <v>40</v>
      </c>
      <c r="L102" s="45">
        <v>39.229999999999997</v>
      </c>
      <c r="M102" s="46">
        <v>38</v>
      </c>
      <c r="N102" s="42">
        <f t="shared" si="13"/>
        <v>194.84</v>
      </c>
      <c r="O102" s="45">
        <v>39</v>
      </c>
      <c r="P102" s="46">
        <v>38</v>
      </c>
      <c r="Q102" s="45">
        <v>39</v>
      </c>
      <c r="R102" s="44">
        <v>39.840000000000003</v>
      </c>
      <c r="S102" s="45">
        <v>39</v>
      </c>
      <c r="T102" s="23"/>
      <c r="U102" s="23"/>
    </row>
    <row r="103" spans="1:21" ht="18" customHeight="1" x14ac:dyDescent="0.25">
      <c r="A103" s="23"/>
      <c r="B103" s="153"/>
      <c r="C103" s="151"/>
      <c r="D103" s="3">
        <v>5</v>
      </c>
      <c r="E103" s="1" t="s">
        <v>68</v>
      </c>
      <c r="F103" s="53">
        <f t="shared" si="14"/>
        <v>95.874481532688122</v>
      </c>
      <c r="G103" s="64">
        <f t="shared" si="11"/>
        <v>388.33</v>
      </c>
      <c r="H103" s="42">
        <f t="shared" si="12"/>
        <v>194.76</v>
      </c>
      <c r="I103" s="46">
        <v>37.76</v>
      </c>
      <c r="J103" s="44">
        <v>40</v>
      </c>
      <c r="K103" s="45">
        <v>39</v>
      </c>
      <c r="L103" s="45">
        <v>39</v>
      </c>
      <c r="M103" s="45">
        <v>39</v>
      </c>
      <c r="N103" s="42">
        <f t="shared" si="13"/>
        <v>193.57</v>
      </c>
      <c r="O103" s="44">
        <v>39.57</v>
      </c>
      <c r="P103" s="45">
        <v>39</v>
      </c>
      <c r="Q103" s="46">
        <v>38</v>
      </c>
      <c r="R103" s="45">
        <v>39</v>
      </c>
      <c r="S103" s="46">
        <v>38</v>
      </c>
      <c r="T103" s="23"/>
      <c r="U103" s="23"/>
    </row>
    <row r="104" spans="1:21" ht="18" customHeight="1" x14ac:dyDescent="0.25">
      <c r="A104" s="23"/>
      <c r="B104" s="153"/>
      <c r="C104" s="151"/>
      <c r="D104" s="3">
        <v>6</v>
      </c>
      <c r="E104" s="1" t="s">
        <v>74</v>
      </c>
      <c r="F104" s="53">
        <f t="shared" si="14"/>
        <v>94.506715386134701</v>
      </c>
      <c r="G104" s="64">
        <f t="shared" si="11"/>
        <v>382.79</v>
      </c>
      <c r="H104" s="42">
        <f t="shared" si="12"/>
        <v>191.36</v>
      </c>
      <c r="I104" s="46">
        <v>38</v>
      </c>
      <c r="J104" s="45">
        <v>39</v>
      </c>
      <c r="K104" s="46">
        <v>38</v>
      </c>
      <c r="L104" s="46">
        <v>38</v>
      </c>
      <c r="M104" s="46">
        <v>38.36</v>
      </c>
      <c r="N104" s="42">
        <f t="shared" si="13"/>
        <v>191.43</v>
      </c>
      <c r="O104" s="46">
        <v>38</v>
      </c>
      <c r="P104" s="45">
        <v>39</v>
      </c>
      <c r="Q104" s="45">
        <v>39</v>
      </c>
      <c r="R104" s="47">
        <v>37</v>
      </c>
      <c r="S104" s="46">
        <v>38.43</v>
      </c>
      <c r="T104" s="23"/>
      <c r="U104" s="23"/>
    </row>
    <row r="105" spans="1:21" ht="18" customHeight="1" x14ac:dyDescent="0.25">
      <c r="A105" s="23"/>
      <c r="B105" s="153"/>
      <c r="C105" s="151"/>
      <c r="D105" s="3">
        <v>7</v>
      </c>
      <c r="E105" s="1" t="s">
        <v>73</v>
      </c>
      <c r="F105" s="53">
        <f t="shared" si="14"/>
        <v>94.173414971360842</v>
      </c>
      <c r="G105" s="64">
        <f t="shared" si="11"/>
        <v>381.44</v>
      </c>
      <c r="H105" s="42">
        <f t="shared" si="12"/>
        <v>190.48</v>
      </c>
      <c r="I105" s="46">
        <v>38.479999999999997</v>
      </c>
      <c r="J105" s="46">
        <v>38</v>
      </c>
      <c r="K105" s="46">
        <v>38</v>
      </c>
      <c r="L105" s="46">
        <v>38</v>
      </c>
      <c r="M105" s="46">
        <v>38</v>
      </c>
      <c r="N105" s="42">
        <f t="shared" si="13"/>
        <v>190.96</v>
      </c>
      <c r="O105" s="46">
        <v>37.96</v>
      </c>
      <c r="P105" s="45">
        <v>39</v>
      </c>
      <c r="Q105" s="46">
        <v>38</v>
      </c>
      <c r="R105" s="46">
        <v>38</v>
      </c>
      <c r="S105" s="46">
        <v>38</v>
      </c>
      <c r="T105" s="23"/>
      <c r="U105" s="23"/>
    </row>
    <row r="106" spans="1:21" ht="18" customHeight="1" x14ac:dyDescent="0.25">
      <c r="A106" s="23"/>
      <c r="B106" s="153"/>
      <c r="C106" s="151"/>
      <c r="D106" s="3">
        <v>8</v>
      </c>
      <c r="E106" s="1" t="s">
        <v>86</v>
      </c>
      <c r="F106" s="53">
        <f t="shared" si="14"/>
        <v>93.761110013825785</v>
      </c>
      <c r="G106" s="64">
        <f t="shared" si="11"/>
        <v>379.77</v>
      </c>
      <c r="H106" s="42">
        <f t="shared" si="12"/>
        <v>187.36</v>
      </c>
      <c r="I106" s="47">
        <v>37</v>
      </c>
      <c r="J106" s="46">
        <v>38.36</v>
      </c>
      <c r="K106" s="46">
        <v>38</v>
      </c>
      <c r="L106" s="47">
        <v>37</v>
      </c>
      <c r="M106" s="47">
        <v>37</v>
      </c>
      <c r="N106" s="42">
        <f t="shared" si="13"/>
        <v>192.41</v>
      </c>
      <c r="O106" s="47">
        <v>37</v>
      </c>
      <c r="P106" s="45">
        <v>39.409999999999997</v>
      </c>
      <c r="Q106" s="45">
        <v>39</v>
      </c>
      <c r="R106" s="45">
        <v>39</v>
      </c>
      <c r="S106" s="46">
        <v>38</v>
      </c>
      <c r="T106" s="23"/>
      <c r="U106" s="23"/>
    </row>
    <row r="107" spans="1:21" ht="18" customHeight="1" x14ac:dyDescent="0.25">
      <c r="A107" s="23"/>
      <c r="B107" s="153"/>
      <c r="C107" s="151"/>
      <c r="D107" s="3">
        <v>9</v>
      </c>
      <c r="E107" s="1" t="s">
        <v>81</v>
      </c>
      <c r="F107" s="53">
        <f t="shared" si="14"/>
        <v>88.475212324708679</v>
      </c>
      <c r="G107" s="64">
        <f t="shared" si="11"/>
        <v>358.36</v>
      </c>
      <c r="H107" s="42">
        <f t="shared" si="12"/>
        <v>187.56</v>
      </c>
      <c r="I107" s="47">
        <v>37</v>
      </c>
      <c r="J107" s="43">
        <v>36</v>
      </c>
      <c r="K107" s="44">
        <v>39.56</v>
      </c>
      <c r="L107" s="47">
        <v>37</v>
      </c>
      <c r="M107" s="46">
        <v>38</v>
      </c>
      <c r="N107" s="42">
        <f t="shared" si="13"/>
        <v>170.8</v>
      </c>
      <c r="O107" s="73">
        <v>32</v>
      </c>
      <c r="P107" s="43">
        <v>36</v>
      </c>
      <c r="Q107" s="43">
        <v>35.799999999999997</v>
      </c>
      <c r="R107" s="43">
        <v>34</v>
      </c>
      <c r="S107" s="43">
        <v>33</v>
      </c>
      <c r="T107" s="23"/>
      <c r="U107" s="23"/>
    </row>
    <row r="108" spans="1:21" ht="18" customHeight="1" x14ac:dyDescent="0.25">
      <c r="A108" s="23"/>
      <c r="B108" s="153"/>
      <c r="C108" s="151"/>
      <c r="D108" s="3">
        <v>10</v>
      </c>
      <c r="E108" s="1" t="s">
        <v>53</v>
      </c>
      <c r="F108" s="53">
        <f t="shared" si="14"/>
        <v>80.742642701955347</v>
      </c>
      <c r="G108" s="64">
        <f t="shared" si="11"/>
        <v>327.03999999999996</v>
      </c>
      <c r="H108" s="42">
        <f t="shared" si="12"/>
        <v>171.07999999999998</v>
      </c>
      <c r="I108" s="43">
        <v>35</v>
      </c>
      <c r="J108" s="43">
        <v>36</v>
      </c>
      <c r="K108" s="43">
        <v>36</v>
      </c>
      <c r="L108" s="43">
        <v>31.08</v>
      </c>
      <c r="M108" s="43">
        <v>33</v>
      </c>
      <c r="N108" s="42">
        <f t="shared" si="13"/>
        <v>155.96</v>
      </c>
      <c r="O108" s="73">
        <v>31</v>
      </c>
      <c r="P108" s="43">
        <v>31</v>
      </c>
      <c r="Q108" s="43">
        <v>32</v>
      </c>
      <c r="R108" s="43">
        <v>30.96</v>
      </c>
      <c r="S108" s="43">
        <v>31</v>
      </c>
      <c r="T108" s="23"/>
      <c r="U108" s="23"/>
    </row>
    <row r="109" spans="1:21" ht="9.9" customHeight="1" x14ac:dyDescent="0.25">
      <c r="A109" s="23"/>
      <c r="B109" s="23"/>
      <c r="C109" s="23"/>
      <c r="D109" s="23"/>
      <c r="E109" s="23"/>
      <c r="F109" s="23"/>
      <c r="G109" s="23"/>
      <c r="H109" s="23"/>
      <c r="I109" s="23"/>
      <c r="J109" s="23"/>
      <c r="K109" s="23"/>
      <c r="L109" s="23"/>
      <c r="M109" s="23"/>
      <c r="N109" s="23"/>
      <c r="O109" s="23"/>
      <c r="P109" s="23"/>
      <c r="Q109" s="23"/>
      <c r="R109" s="23"/>
      <c r="S109" s="23"/>
      <c r="T109" s="23"/>
      <c r="U109" s="23"/>
    </row>
    <row r="110" spans="1:21" ht="18" customHeight="1" x14ac:dyDescent="0.25">
      <c r="A110" s="61"/>
      <c r="B110" s="60"/>
      <c r="C110" s="61"/>
      <c r="D110" s="60"/>
      <c r="E110" s="61"/>
      <c r="F110" s="60"/>
      <c r="G110" s="61"/>
      <c r="H110" s="60"/>
      <c r="I110" s="61"/>
      <c r="J110" s="60"/>
      <c r="K110" s="61"/>
      <c r="L110" s="60"/>
      <c r="M110" s="61"/>
      <c r="N110" s="60"/>
      <c r="O110" s="61"/>
      <c r="P110" s="60"/>
      <c r="Q110" s="61"/>
      <c r="R110" s="60"/>
      <c r="S110" s="61"/>
      <c r="T110" s="60"/>
      <c r="U110" s="61"/>
    </row>
    <row r="111" spans="1:21" ht="9.9" customHeight="1" x14ac:dyDescent="0.25">
      <c r="A111" s="23"/>
      <c r="B111" s="23"/>
      <c r="C111" s="23"/>
      <c r="D111" s="23"/>
      <c r="E111" s="23"/>
      <c r="F111" s="23"/>
      <c r="G111" s="23"/>
      <c r="H111" s="23"/>
      <c r="I111" s="23"/>
      <c r="J111" s="23"/>
      <c r="K111" s="23"/>
      <c r="L111" s="23"/>
      <c r="M111" s="23"/>
      <c r="N111" s="23"/>
      <c r="O111" s="23"/>
      <c r="P111" s="23"/>
      <c r="Q111" s="23"/>
      <c r="R111" s="23"/>
      <c r="S111" s="23"/>
      <c r="T111" s="23"/>
      <c r="U111" s="40"/>
    </row>
    <row r="112" spans="1:21" ht="17.25" customHeight="1" x14ac:dyDescent="0.25">
      <c r="A112" s="23"/>
      <c r="B112" s="105" t="s">
        <v>34</v>
      </c>
      <c r="C112" s="105"/>
      <c r="D112" s="105"/>
      <c r="E112" s="105"/>
      <c r="F112" s="107" t="s">
        <v>4</v>
      </c>
      <c r="G112" s="112" t="s">
        <v>112</v>
      </c>
      <c r="H112" s="112"/>
      <c r="I112" s="112"/>
      <c r="J112" s="112"/>
      <c r="K112" s="112"/>
      <c r="L112" s="112"/>
      <c r="M112" s="112"/>
      <c r="N112" s="112"/>
      <c r="O112" s="10"/>
      <c r="P112" s="23"/>
      <c r="Q112" s="23"/>
      <c r="R112" s="23"/>
      <c r="S112" s="23"/>
      <c r="T112" s="23"/>
      <c r="U112" s="40"/>
    </row>
    <row r="113" spans="1:21" ht="27.75" customHeight="1" x14ac:dyDescent="0.25">
      <c r="A113" s="23"/>
      <c r="B113" s="106"/>
      <c r="C113" s="106"/>
      <c r="D113" s="106"/>
      <c r="E113" s="106"/>
      <c r="F113" s="108"/>
      <c r="G113" s="11">
        <v>1</v>
      </c>
      <c r="H113" s="11">
        <v>2</v>
      </c>
      <c r="I113" s="11">
        <v>3</v>
      </c>
      <c r="J113" s="11">
        <v>4</v>
      </c>
      <c r="K113" s="11">
        <v>5</v>
      </c>
      <c r="L113" s="11">
        <v>6</v>
      </c>
      <c r="M113" s="11">
        <v>7</v>
      </c>
      <c r="N113" s="11">
        <v>8</v>
      </c>
      <c r="O113" s="10"/>
      <c r="P113" s="23"/>
      <c r="Q113" s="23"/>
      <c r="R113" s="23"/>
      <c r="S113" s="23"/>
      <c r="T113" s="23"/>
      <c r="U113" s="40"/>
    </row>
    <row r="114" spans="1:21" ht="39.9" customHeight="1" x14ac:dyDescent="0.25">
      <c r="A114" s="23"/>
      <c r="B114" s="109" t="s">
        <v>15</v>
      </c>
      <c r="C114" s="110"/>
      <c r="D114" s="111"/>
      <c r="E114" s="33"/>
      <c r="F114" s="58">
        <f t="shared" ref="F114:F119" si="15">SUM(G114:N114)</f>
        <v>392.97</v>
      </c>
      <c r="G114" s="51">
        <v>196.95</v>
      </c>
      <c r="H114" s="51">
        <v>196.02</v>
      </c>
      <c r="I114" s="6"/>
      <c r="J114" s="6"/>
      <c r="K114" s="6"/>
      <c r="L114" s="6"/>
      <c r="M114" s="6"/>
      <c r="N114" s="6"/>
      <c r="O114" s="10"/>
      <c r="P114" s="23"/>
      <c r="Q114" s="23"/>
      <c r="R114" s="51"/>
      <c r="S114" s="23"/>
      <c r="T114" s="23"/>
      <c r="U114" s="40"/>
    </row>
    <row r="115" spans="1:21" ht="39.9" customHeight="1" x14ac:dyDescent="0.25">
      <c r="A115" s="23"/>
      <c r="B115" s="109" t="s">
        <v>13</v>
      </c>
      <c r="C115" s="110"/>
      <c r="D115" s="111"/>
      <c r="E115" s="33"/>
      <c r="F115" s="58">
        <f t="shared" si="15"/>
        <v>386.82</v>
      </c>
      <c r="G115" s="49">
        <v>194.51</v>
      </c>
      <c r="H115" s="49">
        <v>192.31</v>
      </c>
      <c r="I115" s="6"/>
      <c r="J115" s="6"/>
      <c r="K115" s="6"/>
      <c r="L115" s="6"/>
      <c r="M115" s="6"/>
      <c r="N115" s="6"/>
      <c r="O115" s="10"/>
      <c r="P115" s="23"/>
      <c r="Q115" s="23"/>
      <c r="R115" s="49"/>
      <c r="S115" s="23"/>
      <c r="T115" s="23"/>
      <c r="U115" s="40"/>
    </row>
    <row r="116" spans="1:21" ht="39.9" customHeight="1" x14ac:dyDescent="0.25">
      <c r="A116" s="23"/>
      <c r="B116" s="109" t="s">
        <v>14</v>
      </c>
      <c r="C116" s="110"/>
      <c r="D116" s="111"/>
      <c r="E116" s="33"/>
      <c r="F116" s="58">
        <f t="shared" si="15"/>
        <v>338.33000000000004</v>
      </c>
      <c r="G116" s="52">
        <v>169.22</v>
      </c>
      <c r="H116" s="52">
        <v>169.11</v>
      </c>
      <c r="I116" s="6"/>
      <c r="J116" s="6"/>
      <c r="K116" s="6"/>
      <c r="L116" s="6"/>
      <c r="M116" s="6"/>
      <c r="N116" s="6"/>
      <c r="O116" s="10"/>
      <c r="P116" s="23"/>
      <c r="Q116" s="23"/>
      <c r="R116" s="52"/>
      <c r="S116" s="23"/>
      <c r="T116" s="23"/>
      <c r="U116" s="40"/>
    </row>
    <row r="117" spans="1:21" ht="39.9" customHeight="1" x14ac:dyDescent="0.25">
      <c r="A117" s="23"/>
      <c r="B117" s="109" t="s">
        <v>57</v>
      </c>
      <c r="C117" s="110"/>
      <c r="D117" s="111"/>
      <c r="E117" s="33"/>
      <c r="F117" s="58">
        <f t="shared" si="15"/>
        <v>189.97</v>
      </c>
      <c r="G117" s="6">
        <v>95.87</v>
      </c>
      <c r="H117" s="6">
        <v>94.1</v>
      </c>
      <c r="I117" s="6"/>
      <c r="J117" s="6"/>
      <c r="K117" s="6"/>
      <c r="L117" s="6"/>
      <c r="M117" s="6"/>
      <c r="N117" s="6"/>
      <c r="O117" s="10"/>
      <c r="P117" s="23"/>
      <c r="Q117" s="23"/>
      <c r="R117" s="6"/>
      <c r="S117" s="23"/>
      <c r="T117" s="23"/>
      <c r="U117" s="40"/>
    </row>
    <row r="118" spans="1:21" ht="39.9" customHeight="1" x14ac:dyDescent="0.25">
      <c r="A118" s="23"/>
      <c r="B118" s="109" t="s">
        <v>63</v>
      </c>
      <c r="C118" s="110"/>
      <c r="D118" s="111"/>
      <c r="E118" s="33"/>
      <c r="F118" s="58">
        <f t="shared" si="15"/>
        <v>176.76999999999998</v>
      </c>
      <c r="G118" s="6">
        <v>96.06</v>
      </c>
      <c r="H118" s="6">
        <v>80.709999999999994</v>
      </c>
      <c r="I118" s="6"/>
      <c r="J118" s="6"/>
      <c r="K118" s="6"/>
      <c r="L118" s="6"/>
      <c r="M118" s="6"/>
      <c r="N118" s="6"/>
      <c r="O118" s="10"/>
      <c r="P118" s="23"/>
      <c r="Q118" s="23"/>
      <c r="R118" s="23"/>
      <c r="S118" s="23"/>
      <c r="T118" s="23"/>
      <c r="U118" s="40"/>
    </row>
    <row r="119" spans="1:21" ht="39.9" customHeight="1" x14ac:dyDescent="0.25">
      <c r="A119" s="23"/>
      <c r="B119" s="109" t="s">
        <v>92</v>
      </c>
      <c r="C119" s="110"/>
      <c r="D119" s="111"/>
      <c r="E119" s="33"/>
      <c r="F119" s="58">
        <f t="shared" si="15"/>
        <v>88.48</v>
      </c>
      <c r="G119" s="6">
        <v>88.48</v>
      </c>
      <c r="H119" s="6"/>
      <c r="I119" s="6"/>
      <c r="J119" s="6"/>
      <c r="K119" s="6"/>
      <c r="L119" s="6"/>
      <c r="M119" s="6"/>
      <c r="N119" s="6"/>
      <c r="O119" s="10"/>
      <c r="P119" s="23"/>
      <c r="Q119" s="23"/>
      <c r="R119" s="23"/>
      <c r="S119" s="23"/>
      <c r="T119" s="23"/>
      <c r="U119" s="40"/>
    </row>
    <row r="120" spans="1:21" ht="16.5" customHeight="1" x14ac:dyDescent="0.25">
      <c r="A120" s="23"/>
      <c r="B120" s="23"/>
      <c r="C120" s="10"/>
      <c r="D120" s="10"/>
      <c r="E120" s="10"/>
      <c r="F120" s="23"/>
      <c r="G120" s="10"/>
      <c r="H120" s="10"/>
      <c r="I120" s="27"/>
      <c r="J120" s="27"/>
      <c r="K120" s="10"/>
      <c r="L120" s="10"/>
      <c r="M120" s="10"/>
      <c r="N120" s="10"/>
      <c r="O120" s="10"/>
      <c r="P120" s="23"/>
      <c r="Q120" s="23"/>
      <c r="R120" s="23"/>
      <c r="S120" s="23"/>
      <c r="T120" s="23"/>
      <c r="U120" s="40"/>
    </row>
    <row r="121" spans="1:21" ht="18" customHeight="1" x14ac:dyDescent="0.25">
      <c r="A121" s="23"/>
      <c r="B121" s="134" t="s">
        <v>102</v>
      </c>
      <c r="C121" s="134"/>
      <c r="D121" s="134"/>
      <c r="E121" s="134"/>
      <c r="F121" s="23"/>
      <c r="G121" s="103" t="s">
        <v>97</v>
      </c>
      <c r="H121" s="103"/>
      <c r="I121" s="103"/>
      <c r="J121" s="103"/>
      <c r="K121" s="10"/>
      <c r="L121" s="134" t="s">
        <v>47</v>
      </c>
      <c r="M121" s="134"/>
      <c r="N121" s="134"/>
      <c r="O121" s="134"/>
      <c r="P121" s="23"/>
      <c r="Q121" s="103" t="s">
        <v>111</v>
      </c>
      <c r="R121" s="103"/>
      <c r="S121" s="103"/>
      <c r="T121" s="103"/>
      <c r="U121" s="23"/>
    </row>
    <row r="122" spans="1:21" ht="18" customHeight="1" x14ac:dyDescent="0.25">
      <c r="A122" s="23"/>
      <c r="B122" s="134"/>
      <c r="C122" s="134"/>
      <c r="D122" s="134"/>
      <c r="E122" s="134"/>
      <c r="F122" s="23"/>
      <c r="G122" s="103"/>
      <c r="H122" s="103"/>
      <c r="I122" s="103"/>
      <c r="J122" s="103"/>
      <c r="K122" s="10"/>
      <c r="L122" s="134"/>
      <c r="M122" s="134"/>
      <c r="N122" s="134"/>
      <c r="O122" s="134"/>
      <c r="P122" s="23"/>
      <c r="Q122" s="103"/>
      <c r="R122" s="103"/>
      <c r="S122" s="103"/>
      <c r="T122" s="103"/>
      <c r="U122" s="23"/>
    </row>
    <row r="123" spans="1:21" ht="18" customHeight="1" x14ac:dyDescent="0.25">
      <c r="A123" s="23"/>
      <c r="B123" s="134"/>
      <c r="C123" s="134"/>
      <c r="D123" s="134"/>
      <c r="E123" s="134"/>
      <c r="F123" s="23"/>
      <c r="G123" s="103"/>
      <c r="H123" s="103"/>
      <c r="I123" s="103"/>
      <c r="J123" s="103"/>
      <c r="K123" s="10"/>
      <c r="L123" s="134"/>
      <c r="M123" s="134"/>
      <c r="N123" s="134"/>
      <c r="O123" s="134"/>
      <c r="P123" s="23"/>
      <c r="Q123" s="103"/>
      <c r="R123" s="103"/>
      <c r="S123" s="103"/>
      <c r="T123" s="103"/>
      <c r="U123" s="23"/>
    </row>
    <row r="124" spans="1:21" ht="18" customHeight="1" x14ac:dyDescent="0.25">
      <c r="A124" s="23"/>
      <c r="B124" s="134"/>
      <c r="C124" s="134"/>
      <c r="D124" s="134"/>
      <c r="E124" s="134"/>
      <c r="F124" s="23"/>
      <c r="G124" s="103"/>
      <c r="H124" s="103"/>
      <c r="I124" s="103"/>
      <c r="J124" s="103"/>
      <c r="K124" s="10"/>
      <c r="L124" s="134"/>
      <c r="M124" s="134"/>
      <c r="N124" s="134"/>
      <c r="O124" s="134"/>
      <c r="P124" s="23"/>
      <c r="Q124" s="103"/>
      <c r="R124" s="103"/>
      <c r="S124" s="103"/>
      <c r="T124" s="103"/>
      <c r="U124" s="23"/>
    </row>
    <row r="125" spans="1:21" ht="18" customHeight="1" x14ac:dyDescent="0.25">
      <c r="A125" s="23"/>
      <c r="B125" s="134"/>
      <c r="C125" s="134"/>
      <c r="D125" s="134"/>
      <c r="E125" s="134"/>
      <c r="F125" s="23"/>
      <c r="G125" s="103"/>
      <c r="H125" s="103"/>
      <c r="I125" s="103"/>
      <c r="J125" s="103"/>
      <c r="K125" s="10"/>
      <c r="L125" s="134"/>
      <c r="M125" s="134"/>
      <c r="N125" s="134"/>
      <c r="O125" s="134"/>
      <c r="P125" s="23"/>
      <c r="Q125" s="103"/>
      <c r="R125" s="103"/>
      <c r="S125" s="103"/>
      <c r="T125" s="103"/>
      <c r="U125" s="23"/>
    </row>
    <row r="126" spans="1:21" ht="18" customHeight="1" x14ac:dyDescent="0.25">
      <c r="A126" s="23"/>
      <c r="B126" s="134"/>
      <c r="C126" s="134"/>
      <c r="D126" s="134"/>
      <c r="E126" s="134"/>
      <c r="F126" s="23"/>
      <c r="G126" s="103"/>
      <c r="H126" s="103"/>
      <c r="I126" s="103"/>
      <c r="J126" s="103"/>
      <c r="K126" s="10"/>
      <c r="L126" s="134"/>
      <c r="M126" s="134"/>
      <c r="N126" s="134"/>
      <c r="O126" s="134"/>
      <c r="P126" s="23"/>
      <c r="Q126" s="103"/>
      <c r="R126" s="103"/>
      <c r="S126" s="103"/>
      <c r="T126" s="103"/>
      <c r="U126" s="23"/>
    </row>
    <row r="127" spans="1:21" ht="18" customHeight="1" x14ac:dyDescent="0.25">
      <c r="A127" s="23"/>
      <c r="B127" s="134"/>
      <c r="C127" s="134"/>
      <c r="D127" s="134"/>
      <c r="E127" s="134"/>
      <c r="F127" s="23"/>
      <c r="G127" s="103"/>
      <c r="H127" s="103"/>
      <c r="I127" s="103"/>
      <c r="J127" s="103"/>
      <c r="K127" s="10"/>
      <c r="L127" s="134"/>
      <c r="M127" s="134"/>
      <c r="N127" s="134"/>
      <c r="O127" s="134"/>
      <c r="P127" s="23"/>
      <c r="Q127" s="103"/>
      <c r="R127" s="103"/>
      <c r="S127" s="103"/>
      <c r="T127" s="103"/>
      <c r="U127" s="23"/>
    </row>
    <row r="128" spans="1:21" ht="18" customHeight="1" x14ac:dyDescent="0.25">
      <c r="A128" s="23"/>
      <c r="B128" s="23"/>
      <c r="C128" s="23"/>
      <c r="D128" s="23"/>
      <c r="E128" s="23"/>
      <c r="F128" s="23"/>
      <c r="G128" s="23"/>
      <c r="H128" s="23"/>
      <c r="I128" s="23"/>
      <c r="J128" s="23"/>
      <c r="K128" s="10"/>
      <c r="L128" s="23"/>
      <c r="M128" s="23"/>
      <c r="N128" s="23"/>
      <c r="O128" s="23"/>
      <c r="P128" s="23"/>
      <c r="Q128" s="23"/>
      <c r="R128" s="23"/>
      <c r="S128" s="23"/>
      <c r="T128" s="23"/>
      <c r="U128" s="23"/>
    </row>
    <row r="129" spans="1:21" ht="18" customHeight="1" x14ac:dyDescent="0.25">
      <c r="A129" s="23"/>
      <c r="B129" s="134" t="s">
        <v>36</v>
      </c>
      <c r="C129" s="134"/>
      <c r="D129" s="134"/>
      <c r="E129" s="134"/>
      <c r="F129" s="23"/>
      <c r="G129" s="129" t="s">
        <v>35</v>
      </c>
      <c r="H129" s="129"/>
      <c r="I129" s="129"/>
      <c r="J129" s="129"/>
      <c r="K129" s="10"/>
      <c r="L129" s="103" t="s">
        <v>105</v>
      </c>
      <c r="M129" s="103"/>
      <c r="N129" s="103"/>
      <c r="O129" s="103"/>
      <c r="P129" s="23"/>
      <c r="Q129" s="23"/>
      <c r="R129" s="23"/>
      <c r="S129" s="23"/>
      <c r="T129" s="23"/>
      <c r="U129" s="23"/>
    </row>
    <row r="130" spans="1:21" ht="18" customHeight="1" x14ac:dyDescent="0.25">
      <c r="A130" s="23"/>
      <c r="B130" s="134"/>
      <c r="C130" s="134"/>
      <c r="D130" s="134"/>
      <c r="E130" s="134"/>
      <c r="F130" s="23"/>
      <c r="G130" s="129"/>
      <c r="H130" s="129"/>
      <c r="I130" s="129"/>
      <c r="J130" s="129"/>
      <c r="K130" s="10"/>
      <c r="L130" s="103"/>
      <c r="M130" s="103"/>
      <c r="N130" s="103"/>
      <c r="O130" s="103"/>
      <c r="P130" s="23"/>
      <c r="Q130" s="23"/>
      <c r="R130" s="23"/>
      <c r="S130" s="23"/>
      <c r="T130" s="23"/>
      <c r="U130" s="23"/>
    </row>
    <row r="131" spans="1:21" ht="18" customHeight="1" x14ac:dyDescent="0.25">
      <c r="A131" s="23"/>
      <c r="B131" s="134"/>
      <c r="C131" s="134"/>
      <c r="D131" s="134"/>
      <c r="E131" s="134"/>
      <c r="F131" s="23"/>
      <c r="G131" s="129"/>
      <c r="H131" s="129"/>
      <c r="I131" s="129"/>
      <c r="J131" s="129"/>
      <c r="K131" s="10"/>
      <c r="L131" s="103"/>
      <c r="M131" s="103"/>
      <c r="N131" s="103"/>
      <c r="O131" s="103"/>
      <c r="P131" s="23"/>
      <c r="Q131" s="23"/>
      <c r="R131" s="23"/>
      <c r="S131" s="23"/>
      <c r="T131" s="23"/>
      <c r="U131" s="23"/>
    </row>
    <row r="132" spans="1:21" ht="18" customHeight="1" x14ac:dyDescent="0.25">
      <c r="A132" s="23"/>
      <c r="B132" s="134"/>
      <c r="C132" s="134"/>
      <c r="D132" s="134"/>
      <c r="E132" s="134"/>
      <c r="F132" s="23"/>
      <c r="G132" s="129"/>
      <c r="H132" s="129"/>
      <c r="I132" s="129"/>
      <c r="J132" s="129"/>
      <c r="K132" s="10"/>
      <c r="L132" s="103"/>
      <c r="M132" s="103"/>
      <c r="N132" s="103"/>
      <c r="O132" s="103"/>
      <c r="P132" s="23"/>
      <c r="Q132" s="23"/>
      <c r="R132" s="23"/>
      <c r="S132" s="23"/>
      <c r="T132" s="23"/>
      <c r="U132" s="23"/>
    </row>
    <row r="133" spans="1:21" ht="18" customHeight="1" x14ac:dyDescent="0.25">
      <c r="A133" s="23"/>
      <c r="B133" s="134"/>
      <c r="C133" s="134"/>
      <c r="D133" s="134"/>
      <c r="E133" s="134"/>
      <c r="F133" s="23"/>
      <c r="G133" s="129"/>
      <c r="H133" s="129"/>
      <c r="I133" s="129"/>
      <c r="J133" s="129"/>
      <c r="K133" s="10"/>
      <c r="L133" s="103"/>
      <c r="M133" s="103"/>
      <c r="N133" s="103"/>
      <c r="O133" s="103"/>
      <c r="P133" s="23"/>
      <c r="Q133" s="23"/>
      <c r="R133" s="23"/>
      <c r="S133" s="23"/>
      <c r="T133" s="23"/>
      <c r="U133" s="23"/>
    </row>
    <row r="134" spans="1:21" ht="18" customHeight="1" x14ac:dyDescent="0.25">
      <c r="A134" s="23"/>
      <c r="B134" s="134"/>
      <c r="C134" s="134"/>
      <c r="D134" s="134"/>
      <c r="E134" s="134"/>
      <c r="F134" s="23"/>
      <c r="G134" s="129"/>
      <c r="H134" s="129"/>
      <c r="I134" s="129"/>
      <c r="J134" s="129"/>
      <c r="K134" s="10"/>
      <c r="L134" s="103"/>
      <c r="M134" s="103"/>
      <c r="N134" s="103"/>
      <c r="O134" s="103"/>
      <c r="P134" s="23"/>
      <c r="Q134" s="23"/>
      <c r="R134" s="23"/>
      <c r="S134" s="23"/>
      <c r="T134" s="23"/>
      <c r="U134" s="23"/>
    </row>
    <row r="135" spans="1:21" ht="18" customHeight="1" x14ac:dyDescent="0.25">
      <c r="A135" s="23"/>
      <c r="B135" s="134"/>
      <c r="C135" s="134"/>
      <c r="D135" s="134"/>
      <c r="E135" s="134"/>
      <c r="F135" s="23"/>
      <c r="G135" s="129"/>
      <c r="H135" s="129"/>
      <c r="I135" s="129"/>
      <c r="J135" s="129"/>
      <c r="K135" s="10"/>
      <c r="L135" s="103"/>
      <c r="M135" s="103"/>
      <c r="N135" s="103"/>
      <c r="O135" s="103"/>
      <c r="P135" s="23"/>
      <c r="Q135" s="23"/>
      <c r="R135" s="23"/>
      <c r="S135" s="23"/>
      <c r="T135" s="23"/>
      <c r="U135" s="23"/>
    </row>
    <row r="136" spans="1:21" ht="18" customHeight="1" x14ac:dyDescent="0.25">
      <c r="A136" s="23"/>
      <c r="B136" s="134"/>
      <c r="C136" s="134"/>
      <c r="D136" s="134"/>
      <c r="E136" s="134"/>
      <c r="F136" s="23"/>
      <c r="G136" s="129"/>
      <c r="H136" s="129"/>
      <c r="I136" s="129"/>
      <c r="J136" s="129"/>
      <c r="K136" s="10"/>
      <c r="L136" s="103"/>
      <c r="M136" s="103"/>
      <c r="N136" s="103"/>
      <c r="O136" s="103"/>
      <c r="P136" s="23"/>
      <c r="Q136" s="23"/>
      <c r="R136" s="23"/>
      <c r="S136" s="23"/>
      <c r="T136" s="23"/>
      <c r="U136" s="23"/>
    </row>
    <row r="137" spans="1:21" ht="18" customHeight="1" x14ac:dyDescent="0.25">
      <c r="A137" s="23"/>
      <c r="B137" s="23"/>
      <c r="C137" s="23"/>
      <c r="D137" s="23"/>
      <c r="E137" s="23"/>
      <c r="F137" s="23"/>
      <c r="G137" s="23"/>
      <c r="H137" s="23"/>
      <c r="I137" s="23"/>
      <c r="J137" s="23"/>
      <c r="K137" s="10"/>
      <c r="L137" s="23"/>
      <c r="M137" s="23"/>
      <c r="N137" s="23"/>
      <c r="O137" s="23"/>
      <c r="P137" s="23"/>
      <c r="Q137" s="23"/>
      <c r="R137" s="23"/>
      <c r="S137" s="23"/>
      <c r="T137" s="23"/>
      <c r="U137" s="23"/>
    </row>
  </sheetData>
  <sortState ref="E40:O45">
    <sortCondition descending="1" ref="F40:F45"/>
    <sortCondition ref="E40:E45"/>
  </sortState>
  <mergeCells count="183">
    <mergeCell ref="B129:E136"/>
    <mergeCell ref="S2:T2"/>
    <mergeCell ref="Q121:T127"/>
    <mergeCell ref="E2:R2"/>
    <mergeCell ref="B2:D2"/>
    <mergeCell ref="C52:C78"/>
    <mergeCell ref="D74:D75"/>
    <mergeCell ref="D66:S66"/>
    <mergeCell ref="D96:S96"/>
    <mergeCell ref="I4:X4"/>
    <mergeCell ref="E5:E7"/>
    <mergeCell ref="C5:D7"/>
    <mergeCell ref="F5:F7"/>
    <mergeCell ref="G5:G7"/>
    <mergeCell ref="H5:H7"/>
    <mergeCell ref="M6:P6"/>
    <mergeCell ref="M5:N5"/>
    <mergeCell ref="Q6:T6"/>
    <mergeCell ref="U6:X6"/>
    <mergeCell ref="B4:B19"/>
    <mergeCell ref="D97:D98"/>
    <mergeCell ref="E22:E23"/>
    <mergeCell ref="B119:D119"/>
    <mergeCell ref="B21:B36"/>
    <mergeCell ref="B38:B47"/>
    <mergeCell ref="C39:D40"/>
    <mergeCell ref="E39:E40"/>
    <mergeCell ref="H97:M97"/>
    <mergeCell ref="H83:I84"/>
    <mergeCell ref="F83:G84"/>
    <mergeCell ref="D53:D54"/>
    <mergeCell ref="Q5:R5"/>
    <mergeCell ref="S5:T5"/>
    <mergeCell ref="U5:V5"/>
    <mergeCell ref="W5:X5"/>
    <mergeCell ref="D24:D25"/>
    <mergeCell ref="D26:D27"/>
    <mergeCell ref="D28:D29"/>
    <mergeCell ref="B52:B108"/>
    <mergeCell ref="Q28:V47"/>
    <mergeCell ref="L121:O127"/>
    <mergeCell ref="F67:F68"/>
    <mergeCell ref="L53:M54"/>
    <mergeCell ref="O83:O84"/>
    <mergeCell ref="P83:P84"/>
    <mergeCell ref="G67:G68"/>
    <mergeCell ref="H67:M67"/>
    <mergeCell ref="L129:O136"/>
    <mergeCell ref="G129:J136"/>
    <mergeCell ref="D52:Q52"/>
    <mergeCell ref="F53:G54"/>
    <mergeCell ref="B121:E127"/>
    <mergeCell ref="G121:J127"/>
    <mergeCell ref="N83:N84"/>
    <mergeCell ref="D67:D68"/>
    <mergeCell ref="E67:E68"/>
    <mergeCell ref="O53:O54"/>
    <mergeCell ref="L83:M84"/>
    <mergeCell ref="P53:P54"/>
    <mergeCell ref="H53:I54"/>
    <mergeCell ref="J53:K54"/>
    <mergeCell ref="N67:S67"/>
    <mergeCell ref="R83:U94"/>
    <mergeCell ref="N97:S97"/>
    <mergeCell ref="F97:F98"/>
    <mergeCell ref="E97:E98"/>
    <mergeCell ref="C82:C108"/>
    <mergeCell ref="D83:D84"/>
    <mergeCell ref="E83:E84"/>
    <mergeCell ref="J83:K84"/>
    <mergeCell ref="G97:G98"/>
    <mergeCell ref="E53:E54"/>
    <mergeCell ref="N40:O40"/>
    <mergeCell ref="F39:F40"/>
    <mergeCell ref="G39:G40"/>
    <mergeCell ref="H40:I40"/>
    <mergeCell ref="J40:K40"/>
    <mergeCell ref="F22:F23"/>
    <mergeCell ref="G22:G23"/>
    <mergeCell ref="H38:O38"/>
    <mergeCell ref="H21:O21"/>
    <mergeCell ref="J23:K23"/>
    <mergeCell ref="L23:M23"/>
    <mergeCell ref="N23:O23"/>
    <mergeCell ref="L40:M40"/>
    <mergeCell ref="H23:I23"/>
    <mergeCell ref="I5:J5"/>
    <mergeCell ref="I6:L6"/>
    <mergeCell ref="K5:L5"/>
    <mergeCell ref="O5:P5"/>
    <mergeCell ref="C22:D23"/>
    <mergeCell ref="B112:E113"/>
    <mergeCell ref="F112:F113"/>
    <mergeCell ref="B118:D118"/>
    <mergeCell ref="G112:N112"/>
    <mergeCell ref="B117:D117"/>
    <mergeCell ref="N53:N54"/>
    <mergeCell ref="B114:D114"/>
    <mergeCell ref="B115:D115"/>
    <mergeCell ref="B116:D116"/>
    <mergeCell ref="D82:P82"/>
    <mergeCell ref="F55:G55"/>
    <mergeCell ref="F56:G56"/>
    <mergeCell ref="F57:G57"/>
    <mergeCell ref="F58:G58"/>
    <mergeCell ref="F59:G59"/>
    <mergeCell ref="F60:G60"/>
    <mergeCell ref="F61:G61"/>
    <mergeCell ref="F62:G62"/>
    <mergeCell ref="F63:G63"/>
    <mergeCell ref="F64:G64"/>
    <mergeCell ref="H55:I55"/>
    <mergeCell ref="J55:K55"/>
    <mergeCell ref="L55:M55"/>
    <mergeCell ref="H56:I56"/>
    <mergeCell ref="J56:K56"/>
    <mergeCell ref="L56:M56"/>
    <mergeCell ref="H57:I57"/>
    <mergeCell ref="J57:K57"/>
    <mergeCell ref="L57:M57"/>
    <mergeCell ref="H58:I58"/>
    <mergeCell ref="J58:K58"/>
    <mergeCell ref="L58:M58"/>
    <mergeCell ref="H64:I64"/>
    <mergeCell ref="J64:K64"/>
    <mergeCell ref="L64:M64"/>
    <mergeCell ref="H59:I59"/>
    <mergeCell ref="J59:K59"/>
    <mergeCell ref="L59:M59"/>
    <mergeCell ref="H60:I60"/>
    <mergeCell ref="J60:K60"/>
    <mergeCell ref="L60:M60"/>
    <mergeCell ref="H61:I61"/>
    <mergeCell ref="J61:K61"/>
    <mergeCell ref="L61:M61"/>
    <mergeCell ref="H88:I88"/>
    <mergeCell ref="J88:K88"/>
    <mergeCell ref="L88:M88"/>
    <mergeCell ref="F89:G89"/>
    <mergeCell ref="H89:I89"/>
    <mergeCell ref="J89:K89"/>
    <mergeCell ref="L89:M89"/>
    <mergeCell ref="S53:V64"/>
    <mergeCell ref="F85:G85"/>
    <mergeCell ref="H85:I85"/>
    <mergeCell ref="J85:K85"/>
    <mergeCell ref="L85:M85"/>
    <mergeCell ref="F86:G86"/>
    <mergeCell ref="H86:I86"/>
    <mergeCell ref="J86:K86"/>
    <mergeCell ref="L86:M86"/>
    <mergeCell ref="J87:K87"/>
    <mergeCell ref="L87:M87"/>
    <mergeCell ref="H62:I62"/>
    <mergeCell ref="J62:K62"/>
    <mergeCell ref="L62:M62"/>
    <mergeCell ref="H63:I63"/>
    <mergeCell ref="J63:K63"/>
    <mergeCell ref="L63:M63"/>
    <mergeCell ref="F93:G93"/>
    <mergeCell ref="H93:I93"/>
    <mergeCell ref="J93:K93"/>
    <mergeCell ref="L93:M93"/>
    <mergeCell ref="F94:G94"/>
    <mergeCell ref="H94:I94"/>
    <mergeCell ref="J94:K94"/>
    <mergeCell ref="L94:M94"/>
    <mergeCell ref="Q53:Q54"/>
    <mergeCell ref="F90:G90"/>
    <mergeCell ref="H90:I90"/>
    <mergeCell ref="J90:K90"/>
    <mergeCell ref="L90:M90"/>
    <mergeCell ref="F91:G91"/>
    <mergeCell ref="H91:I91"/>
    <mergeCell ref="J91:K91"/>
    <mergeCell ref="L91:M91"/>
    <mergeCell ref="F92:G92"/>
    <mergeCell ref="H92:I92"/>
    <mergeCell ref="J92:K92"/>
    <mergeCell ref="L92:M92"/>
    <mergeCell ref="F87:G87"/>
    <mergeCell ref="H87:I87"/>
    <mergeCell ref="F88:G88"/>
  </mergeCells>
  <pageMargins left="0.78740157499999996" right="0.78740157499999996" top="0.984251969" bottom="0.984251969" header="0.4921259845" footer="0.4921259845"/>
  <pageSetup paperSize="9" orientation="portrait" verticalDpi="300" r:id="rId1"/>
  <headerFooter alignWithMargins="0"/>
  <ignoredErrors>
    <ignoredError sqref="G74" formula="1"/>
  </ignoredError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GT Masters 1516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Dieter Mayr</dc:creator>
  <cp:lastModifiedBy>Roman</cp:lastModifiedBy>
  <cp:lastPrinted>2008-03-15T17:43:15Z</cp:lastPrinted>
  <dcterms:created xsi:type="dcterms:W3CDTF">2002-12-07T12:54:54Z</dcterms:created>
  <dcterms:modified xsi:type="dcterms:W3CDTF">2015-12-13T14:10:23Z</dcterms:modified>
</cp:coreProperties>
</file>