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5 Gruppe 5" sheetId="1" r:id="rId1"/>
    <sheet name="Eingabe" sheetId="2" r:id="rId2"/>
  </sheets>
  <definedNames>
    <definedName name="_xlnm.Print_Area" localSheetId="1">'Eingabe'!$A$1:$O$56</definedName>
    <definedName name="_xlnm.Print_Area" localSheetId="0">'SA 2015 Gruppe 5'!$A$1:$R$546</definedName>
  </definedNames>
  <calcPr fullCalcOnLoad="1"/>
</workbook>
</file>

<file path=xl/sharedStrings.xml><?xml version="1.0" encoding="utf-8"?>
<sst xmlns="http://schemas.openxmlformats.org/spreadsheetml/2006/main" count="773" uniqueCount="125">
  <si>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</si>
  <si>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</si>
  <si>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</si>
  <si>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</si>
  <si>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</si>
  <si>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</si>
  <si>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</si>
  <si>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</si>
  <si>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</si>
  <si>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</si>
  <si>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</si>
  <si>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</si>
  <si>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</si>
  <si>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</si>
  <si>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</si>
  <si>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</si>
  <si>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</si>
  <si>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</si>
  <si>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</si>
  <si>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</si>
  <si>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</si>
  <si>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</si>
  <si>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</si>
  <si>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</si>
  <si>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</si>
  <si>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</si>
  <si>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</si>
  <si>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</si>
  <si>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</si>
  <si>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</si>
  <si>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</si>
  <si>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</si>
  <si>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</si>
  <si>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</si>
  <si>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</si>
  <si>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</si>
  <si>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</si>
  <si>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</si>
  <si>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</si>
  <si>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</si>
  <si>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</si>
  <si>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</si>
  <si>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</si>
  <si>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</si>
  <si>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</si>
  <si>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</si>
  <si>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</si>
  <si>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</si>
  <si>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</si>
  <si>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</si>
  <si>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</si>
  <si>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</si>
  <si>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</si>
  <si>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</si>
  <si>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</si>
  <si>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</si>
  <si>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</si>
  <si>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</si>
  <si>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</si>
  <si>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</si>
  <si>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</si>
  <si>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</si>
  <si>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</si>
  <si>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</si>
  <si>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</si>
  <si>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</si>
  <si>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</si>
  <si>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</si>
  <si>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</si>
  <si>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</si>
  <si>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</si>
  <si>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</si>
  <si>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</si>
  <si>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</si>
  <si>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</si>
  <si>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</si>
  <si>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</si>
  <si>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</si>
  <si>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</si>
  <si>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</si>
  <si>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</si>
  <si>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</si>
  <si>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</si>
  <si>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</si>
  <si>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</si>
  <si>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</si>
  <si>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</si>
  <si>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</si>
  <si>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</si>
  <si>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</si>
  <si>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</si>
  <si>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</si>
  <si>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</si>
  <si>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</si>
  <si>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</si>
  <si>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</si>
  <si>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</si>
  <si>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</si>
  <si>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</si>
  <si>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</si>
  <si>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</si>
  <si>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</si>
  <si>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</si>
  <si>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</si>
  <si>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</si>
  <si>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</si>
  <si>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</si>
  <si>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</si>
  <si>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</si>
  <si>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</si>
  <si>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</si>
  <si>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</si>
  <si>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</si>
  <si>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</si>
  <si>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</si>
  <si>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</si>
  <si>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 xml:space="preserve">SA 2015 Gruppe 5 </t>
  </si>
  <si>
    <t>Ford Capri</t>
  </si>
  <si>
    <t>Toyota Celica</t>
  </si>
  <si>
    <t>Porsche 935</t>
  </si>
  <si>
    <t>Ferrari 365 GT4 BB</t>
  </si>
  <si>
    <t>Ernst Brajer</t>
  </si>
  <si>
    <t>Toyota</t>
  </si>
  <si>
    <t>Porsche</t>
  </si>
  <si>
    <t>Capri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</si>
</sst>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4"/>
      <color indexed="17"/>
      <name val="Verdana"/>
      <family val="2"/>
    </font>
    <font>
      <b/>
      <sz val="14"/>
      <color indexed="10"/>
      <name val="Verdana"/>
      <family val="2"/>
    </font>
    <font>
      <b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0000FF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b/>
      <sz val="14"/>
      <color rgb="FFFF0000"/>
      <name val="Verdana"/>
      <family val="2"/>
    </font>
    <font>
      <b/>
      <sz val="14"/>
      <color rgb="FFFF0066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3" tint="0.799950003623962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/>
      <top style="medium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69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6" borderId="11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35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left" vertical="center"/>
    </xf>
    <xf numFmtId="2" fontId="14" fillId="37" borderId="14" xfId="0" applyNumberFormat="1" applyFont="1" applyFill="1" applyBorder="1" applyAlignment="1">
      <alignment horizontal="center" vertical="center"/>
    </xf>
    <xf numFmtId="2" fontId="14" fillId="36" borderId="14" xfId="0" applyNumberFormat="1" applyFont="1" applyFill="1" applyBorder="1" applyAlignment="1">
      <alignment vertical="center"/>
    </xf>
    <xf numFmtId="1" fontId="15" fillId="36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14" fillId="34" borderId="1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75" fillId="39" borderId="12" xfId="0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6" borderId="19" xfId="0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/>
    </xf>
    <xf numFmtId="0" fontId="14" fillId="36" borderId="1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 vertical="center"/>
    </xf>
    <xf numFmtId="173" fontId="17" fillId="0" borderId="20" xfId="45" applyNumberFormat="1" applyFont="1" applyBorder="1" applyAlignment="1">
      <alignment horizontal="center" vertical="center" wrapText="1"/>
      <protection/>
    </xf>
    <xf numFmtId="173" fontId="17" fillId="0" borderId="21" xfId="45" applyNumberFormat="1" applyFont="1" applyBorder="1" applyAlignment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2" fontId="21" fillId="41" borderId="10" xfId="45" applyNumberFormat="1" applyFont="1" applyFill="1" applyBorder="1" applyAlignment="1">
      <alignment horizontal="center" vertical="center"/>
      <protection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20" fillId="41" borderId="10" xfId="45" applyNumberFormat="1" applyFont="1" applyFill="1" applyBorder="1" applyAlignment="1">
      <alignment horizontal="center" vertical="center"/>
      <protection/>
    </xf>
    <xf numFmtId="2" fontId="19" fillId="41" borderId="10" xfId="45" applyNumberFormat="1" applyFont="1" applyFill="1" applyBorder="1" applyAlignment="1">
      <alignment horizontal="center" vertical="center"/>
      <protection/>
    </xf>
    <xf numFmtId="176" fontId="16" fillId="36" borderId="25" xfId="45" applyNumberFormat="1" applyFont="1" applyFill="1" applyBorder="1" applyAlignment="1">
      <alignment horizontal="left" vertical="center"/>
      <protection/>
    </xf>
    <xf numFmtId="2" fontId="76" fillId="41" borderId="10" xfId="45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4" fillId="36" borderId="0" xfId="0" applyFont="1" applyFill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172" fontId="12" fillId="41" borderId="3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72" fontId="12" fillId="41" borderId="29" xfId="0" applyNumberFormat="1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left" vertical="center"/>
    </xf>
    <xf numFmtId="0" fontId="4" fillId="40" borderId="32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left" vertical="center"/>
    </xf>
    <xf numFmtId="0" fontId="4" fillId="36" borderId="35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14" fillId="42" borderId="16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73" fontId="9" fillId="36" borderId="10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2" fontId="31" fillId="43" borderId="16" xfId="0" applyNumberFormat="1" applyFont="1" applyFill="1" applyBorder="1" applyAlignment="1">
      <alignment horizontal="center" vertical="center"/>
    </xf>
    <xf numFmtId="2" fontId="31" fillId="43" borderId="19" xfId="0" applyNumberFormat="1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36" borderId="0" xfId="0" applyFont="1" applyFill="1" applyAlignment="1">
      <alignment horizontal="left" vertical="center"/>
    </xf>
    <xf numFmtId="0" fontId="14" fillId="0" borderId="24" xfId="0" applyFont="1" applyBorder="1" applyAlignment="1">
      <alignment vertical="center"/>
    </xf>
    <xf numFmtId="2" fontId="14" fillId="44" borderId="16" xfId="0" applyNumberFormat="1" applyFont="1" applyFill="1" applyBorder="1" applyAlignment="1">
      <alignment horizontal="center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45" borderId="16" xfId="0" applyNumberFormat="1" applyFont="1" applyFill="1" applyBorder="1" applyAlignment="1">
      <alignment horizontal="center" vertical="center"/>
    </xf>
    <xf numFmtId="2" fontId="14" fillId="44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31" fillId="35" borderId="24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4" fillId="33" borderId="16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vertical="center"/>
    </xf>
    <xf numFmtId="1" fontId="15" fillId="33" borderId="16" xfId="0" applyNumberFormat="1" applyFont="1" applyFill="1" applyBorder="1" applyAlignment="1">
      <alignment horizontal="center" vertical="center"/>
    </xf>
    <xf numFmtId="173" fontId="16" fillId="36" borderId="10" xfId="0" applyNumberFormat="1" applyFont="1" applyFill="1" applyBorder="1" applyAlignment="1">
      <alignment horizontal="center" vertical="center"/>
    </xf>
    <xf numFmtId="173" fontId="16" fillId="36" borderId="10" xfId="0" applyNumberFormat="1" applyFont="1" applyFill="1" applyBorder="1" applyAlignment="1">
      <alignment vertical="center"/>
    </xf>
    <xf numFmtId="0" fontId="16" fillId="36" borderId="10" xfId="0" applyFont="1" applyFill="1" applyBorder="1" applyAlignment="1">
      <alignment horizontal="center" vertical="center"/>
    </xf>
    <xf numFmtId="173" fontId="31" fillId="33" borderId="10" xfId="0" applyNumberFormat="1" applyFont="1" applyFill="1" applyBorder="1" applyAlignment="1">
      <alignment horizontal="center" vertical="center"/>
    </xf>
    <xf numFmtId="173" fontId="31" fillId="33" borderId="1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173" fontId="31" fillId="34" borderId="10" xfId="0" applyNumberFormat="1" applyFont="1" applyFill="1" applyBorder="1" applyAlignment="1">
      <alignment horizontal="center" vertical="center"/>
    </xf>
    <xf numFmtId="173" fontId="31" fillId="34" borderId="10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173" fontId="31" fillId="35" borderId="10" xfId="0" applyNumberFormat="1" applyFont="1" applyFill="1" applyBorder="1" applyAlignment="1">
      <alignment horizontal="center" vertical="center"/>
    </xf>
    <xf numFmtId="173" fontId="31" fillId="35" borderId="10" xfId="0" applyNumberFormat="1" applyFont="1" applyFill="1" applyBorder="1" applyAlignment="1">
      <alignment vertical="center"/>
    </xf>
    <xf numFmtId="0" fontId="31" fillId="35" borderId="10" xfId="0" applyFont="1" applyFill="1" applyBorder="1" applyAlignment="1">
      <alignment horizontal="center" vertical="center"/>
    </xf>
    <xf numFmtId="14" fontId="16" fillId="36" borderId="1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31" fillId="33" borderId="33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/>
    </xf>
    <xf numFmtId="2" fontId="14" fillId="44" borderId="19" xfId="0" applyNumberFormat="1" applyFont="1" applyFill="1" applyBorder="1" applyAlignment="1">
      <alignment horizontal="center" vertical="center"/>
    </xf>
    <xf numFmtId="2" fontId="14" fillId="33" borderId="19" xfId="0" applyNumberFormat="1" applyFont="1" applyFill="1" applyBorder="1" applyAlignment="1">
      <alignment vertical="center"/>
    </xf>
    <xf numFmtId="1" fontId="15" fillId="33" borderId="19" xfId="0" applyNumberFormat="1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vertical="center"/>
    </xf>
    <xf numFmtId="2" fontId="14" fillId="45" borderId="19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2" fontId="77" fillId="36" borderId="24" xfId="45" applyNumberFormat="1" applyFont="1" applyFill="1" applyBorder="1" applyAlignment="1">
      <alignment horizontal="center" vertical="center"/>
      <protection/>
    </xf>
    <xf numFmtId="2" fontId="78" fillId="41" borderId="10" xfId="45" applyNumberFormat="1" applyFont="1" applyFill="1" applyBorder="1" applyAlignment="1">
      <alignment horizontal="center" vertical="center"/>
      <protection/>
    </xf>
    <xf numFmtId="2" fontId="79" fillId="36" borderId="24" xfId="45" applyNumberFormat="1" applyFont="1" applyFill="1" applyBorder="1" applyAlignment="1">
      <alignment horizontal="center" vertical="center"/>
      <protection/>
    </xf>
    <xf numFmtId="2" fontId="80" fillId="36" borderId="24" xfId="45" applyNumberFormat="1" applyFont="1" applyFill="1" applyBorder="1" applyAlignment="1">
      <alignment horizontal="center" vertical="center"/>
      <protection/>
    </xf>
    <xf numFmtId="0" fontId="81" fillId="36" borderId="10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14" fontId="7" fillId="36" borderId="38" xfId="0" applyNumberFormat="1" applyFont="1" applyFill="1" applyBorder="1" applyAlignment="1">
      <alignment horizontal="center" vertical="center"/>
    </xf>
    <xf numFmtId="14" fontId="7" fillId="36" borderId="39" xfId="0" applyNumberFormat="1" applyFont="1" applyFill="1" applyBorder="1" applyAlignment="1">
      <alignment horizontal="center" vertical="center"/>
    </xf>
    <xf numFmtId="14" fontId="7" fillId="36" borderId="40" xfId="0" applyNumberFormat="1" applyFont="1" applyFill="1" applyBorder="1" applyAlignment="1">
      <alignment horizontal="center" vertical="center"/>
    </xf>
    <xf numFmtId="0" fontId="30" fillId="47" borderId="16" xfId="0" applyFont="1" applyFill="1" applyBorder="1" applyAlignment="1">
      <alignment horizontal="center" vertical="center"/>
    </xf>
    <xf numFmtId="0" fontId="30" fillId="47" borderId="20" xfId="0" applyFont="1" applyFill="1" applyBorder="1" applyAlignment="1">
      <alignment horizontal="center" vertical="center"/>
    </xf>
    <xf numFmtId="49" fontId="9" fillId="47" borderId="16" xfId="0" applyNumberFormat="1" applyFont="1" applyFill="1" applyBorder="1" applyAlignment="1">
      <alignment horizontal="center" vertical="center" wrapText="1"/>
    </xf>
    <xf numFmtId="49" fontId="9" fillId="47" borderId="20" xfId="0" applyNumberFormat="1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left" vertical="center"/>
    </xf>
    <xf numFmtId="0" fontId="14" fillId="34" borderId="37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0" fontId="14" fillId="35" borderId="37" xfId="0" applyFont="1" applyFill="1" applyBorder="1" applyAlignment="1">
      <alignment horizontal="left" vertical="center"/>
    </xf>
    <xf numFmtId="0" fontId="31" fillId="36" borderId="38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28" fillId="34" borderId="18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/>
    </xf>
    <xf numFmtId="0" fontId="35" fillId="35" borderId="43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172" fontId="12" fillId="39" borderId="45" xfId="0" applyNumberFormat="1" applyFont="1" applyFill="1" applyBorder="1" applyAlignment="1">
      <alignment horizontal="center" vertical="center" wrapText="1"/>
    </xf>
    <xf numFmtId="172" fontId="12" fillId="39" borderId="46" xfId="0" applyNumberFormat="1" applyFont="1" applyFill="1" applyBorder="1" applyAlignment="1">
      <alignment horizontal="center" vertical="center" wrapText="1"/>
    </xf>
    <xf numFmtId="0" fontId="30" fillId="47" borderId="47" xfId="0" applyFont="1" applyFill="1" applyBorder="1" applyAlignment="1">
      <alignment horizontal="center" vertical="center"/>
    </xf>
    <xf numFmtId="0" fontId="30" fillId="47" borderId="48" xfId="0" applyFont="1" applyFill="1" applyBorder="1" applyAlignment="1">
      <alignment horizontal="center" vertical="center"/>
    </xf>
    <xf numFmtId="0" fontId="30" fillId="47" borderId="49" xfId="0" applyFont="1" applyFill="1" applyBorder="1" applyAlignment="1">
      <alignment horizontal="center" vertical="center"/>
    </xf>
    <xf numFmtId="0" fontId="30" fillId="47" borderId="50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2" fillId="39" borderId="4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center"/>
    </xf>
    <xf numFmtId="0" fontId="25" fillId="33" borderId="54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26" fillId="34" borderId="51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/>
    </xf>
    <xf numFmtId="0" fontId="27" fillId="35" borderId="53" xfId="0" applyFont="1" applyFill="1" applyBorder="1" applyAlignment="1">
      <alignment horizontal="center" vertical="center"/>
    </xf>
    <xf numFmtId="0" fontId="27" fillId="35" borderId="56" xfId="0" applyFont="1" applyFill="1" applyBorder="1" applyAlignment="1">
      <alignment horizontal="center" vertical="center"/>
    </xf>
    <xf numFmtId="0" fontId="27" fillId="35" borderId="58" xfId="0" applyFont="1" applyFill="1" applyBorder="1" applyAlignment="1">
      <alignment horizontal="center" vertical="center"/>
    </xf>
    <xf numFmtId="0" fontId="34" fillId="36" borderId="38" xfId="0" applyFont="1" applyFill="1" applyBorder="1" applyAlignment="1">
      <alignment horizontal="center" vertical="center"/>
    </xf>
    <xf numFmtId="0" fontId="34" fillId="36" borderId="39" xfId="0" applyFont="1" applyFill="1" applyBorder="1" applyAlignment="1">
      <alignment horizontal="center" vertical="center"/>
    </xf>
    <xf numFmtId="0" fontId="34" fillId="36" borderId="40" xfId="0" applyFont="1" applyFill="1" applyBorder="1" applyAlignment="1">
      <alignment horizontal="center" vertical="center"/>
    </xf>
    <xf numFmtId="0" fontId="9" fillId="40" borderId="59" xfId="0" applyFont="1" applyFill="1" applyBorder="1" applyAlignment="1">
      <alignment horizontal="center" vertical="center"/>
    </xf>
    <xf numFmtId="0" fontId="9" fillId="40" borderId="60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49" fontId="11" fillId="39" borderId="45" xfId="0" applyNumberFormat="1" applyFont="1" applyFill="1" applyBorder="1" applyAlignment="1">
      <alignment horizontal="center" vertical="center" wrapText="1"/>
    </xf>
    <xf numFmtId="49" fontId="11" fillId="39" borderId="4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39" borderId="61" xfId="0" applyFont="1" applyFill="1" applyBorder="1" applyAlignment="1">
      <alignment horizontal="center" vertical="center"/>
    </xf>
    <xf numFmtId="0" fontId="11" fillId="39" borderId="62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left" vertical="center"/>
    </xf>
    <xf numFmtId="0" fontId="9" fillId="40" borderId="45" xfId="0" applyFont="1" applyFill="1" applyBorder="1" applyAlignment="1">
      <alignment horizontal="center" vertical="center" wrapText="1"/>
    </xf>
    <xf numFmtId="0" fontId="9" fillId="40" borderId="46" xfId="0" applyFont="1" applyFill="1" applyBorder="1" applyAlignment="1">
      <alignment horizontal="center" vertical="center" wrapText="1"/>
    </xf>
    <xf numFmtId="0" fontId="9" fillId="40" borderId="63" xfId="0" applyFont="1" applyFill="1" applyBorder="1" applyAlignment="1">
      <alignment horizontal="center" vertical="center"/>
    </xf>
    <xf numFmtId="0" fontId="9" fillId="40" borderId="48" xfId="0" applyFont="1" applyFill="1" applyBorder="1" applyAlignment="1">
      <alignment horizontal="center" vertical="center"/>
    </xf>
    <xf numFmtId="0" fontId="9" fillId="40" borderId="57" xfId="0" applyFont="1" applyFill="1" applyBorder="1" applyAlignment="1">
      <alignment horizontal="center" vertical="center"/>
    </xf>
    <xf numFmtId="0" fontId="9" fillId="40" borderId="50" xfId="0" applyFont="1" applyFill="1" applyBorder="1" applyAlignment="1">
      <alignment horizontal="center" vertical="center"/>
    </xf>
    <xf numFmtId="0" fontId="31" fillId="36" borderId="56" xfId="0" applyFont="1" applyFill="1" applyBorder="1" applyAlignment="1">
      <alignment horizontal="center" vertical="center"/>
    </xf>
    <xf numFmtId="0" fontId="31" fillId="36" borderId="57" xfId="0" applyFont="1" applyFill="1" applyBorder="1" applyAlignment="1">
      <alignment horizontal="center" vertical="center"/>
    </xf>
    <xf numFmtId="0" fontId="31" fillId="36" borderId="58" xfId="0" applyFont="1" applyFill="1" applyBorder="1" applyAlignment="1">
      <alignment horizontal="center" vertical="center"/>
    </xf>
    <xf numFmtId="0" fontId="30" fillId="39" borderId="45" xfId="0" applyFont="1" applyFill="1" applyBorder="1" applyAlignment="1">
      <alignment horizontal="center" vertical="center"/>
    </xf>
    <xf numFmtId="0" fontId="30" fillId="39" borderId="46" xfId="0" applyFont="1" applyFill="1" applyBorder="1" applyAlignment="1">
      <alignment horizontal="center" vertical="center"/>
    </xf>
    <xf numFmtId="0" fontId="11" fillId="39" borderId="4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33" fillId="41" borderId="64" xfId="0" applyFont="1" applyFill="1" applyBorder="1" applyAlignment="1">
      <alignment horizontal="center" vertical="center"/>
    </xf>
    <xf numFmtId="0" fontId="33" fillId="41" borderId="63" xfId="0" applyFont="1" applyFill="1" applyBorder="1" applyAlignment="1">
      <alignment horizontal="center" vertical="center"/>
    </xf>
    <xf numFmtId="0" fontId="33" fillId="41" borderId="65" xfId="0" applyFont="1" applyFill="1" applyBorder="1" applyAlignment="1">
      <alignment horizontal="center" vertical="center"/>
    </xf>
    <xf numFmtId="0" fontId="14" fillId="41" borderId="56" xfId="0" applyFont="1" applyFill="1" applyBorder="1" applyAlignment="1">
      <alignment horizontal="center" vertical="center"/>
    </xf>
    <xf numFmtId="0" fontId="14" fillId="41" borderId="57" xfId="0" applyFont="1" applyFill="1" applyBorder="1" applyAlignment="1">
      <alignment horizontal="center" vertical="center"/>
    </xf>
    <xf numFmtId="0" fontId="14" fillId="41" borderId="58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2" fontId="15" fillId="35" borderId="12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176" fontId="79" fillId="36" borderId="25" xfId="45" applyNumberFormat="1" applyFont="1" applyFill="1" applyBorder="1" applyAlignment="1">
      <alignment horizontal="left" vertical="center"/>
      <protection/>
    </xf>
    <xf numFmtId="176" fontId="80" fillId="36" borderId="25" xfId="45" applyNumberFormat="1" applyFont="1" applyFill="1" applyBorder="1" applyAlignment="1">
      <alignment horizontal="left" vertical="center"/>
      <protection/>
    </xf>
    <xf numFmtId="0" fontId="14" fillId="33" borderId="25" xfId="0" applyFont="1" applyFill="1" applyBorder="1" applyAlignment="1">
      <alignment horizontal="left" vertical="center"/>
    </xf>
    <xf numFmtId="0" fontId="14" fillId="34" borderId="25" xfId="0" applyFont="1" applyFill="1" applyBorder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551"/>
  <sheetViews>
    <sheetView tabSelected="1" zoomScale="75" zoomScaleNormal="75" zoomScalePageLayoutView="0" workbookViewId="0" topLeftCell="A1">
      <selection activeCell="S25" sqref="S25"/>
    </sheetView>
  </sheetViews>
  <sheetFormatPr defaultColWidth="11.421875" defaultRowHeight="26.25" customHeight="1"/>
  <cols>
    <col min="1" max="1" width="2.57421875" style="36" customWidth="1"/>
    <col min="2" max="2" width="10.28125" style="26" bestFit="1" customWidth="1"/>
    <col min="3" max="3" width="7.7109375" style="26" customWidth="1"/>
    <col min="4" max="4" width="7.8515625" style="26" customWidth="1"/>
    <col min="5" max="5" width="29.8515625" style="59" bestFit="1" customWidth="1"/>
    <col min="6" max="6" width="13.421875" style="2" customWidth="1"/>
    <col min="7" max="7" width="13.8515625" style="26" customWidth="1"/>
    <col min="8" max="8" width="13.8515625" style="92" customWidth="1"/>
    <col min="9" max="14" width="13.8515625" style="26" customWidth="1"/>
    <col min="15" max="15" width="13.7109375" style="26" customWidth="1"/>
    <col min="16" max="16" width="14.421875" style="26" customWidth="1"/>
    <col min="17" max="17" width="13.140625" style="42" customWidth="1"/>
    <col min="18" max="18" width="2.57421875" style="42" customWidth="1"/>
    <col min="19" max="19" width="5.421875" style="3" customWidth="1"/>
    <col min="20" max="20" width="4.00390625" style="24" bestFit="1" customWidth="1"/>
    <col min="21" max="21" width="4.57421875" style="24" bestFit="1" customWidth="1"/>
    <col min="22" max="22" width="4.00390625" style="24" bestFit="1" customWidth="1"/>
    <col min="23" max="24" width="4.00390625" style="3" bestFit="1" customWidth="1"/>
    <col min="25" max="25" width="5.421875" style="24" bestFit="1" customWidth="1"/>
    <col min="26" max="26" width="13.421875" style="3" bestFit="1" customWidth="1"/>
    <col min="27" max="27" width="11.28125" style="25" customWidth="1"/>
    <col min="28" max="28" width="11.00390625" style="25" customWidth="1"/>
    <col min="29" max="29" width="1.1484375" style="42" customWidth="1"/>
    <col min="30" max="30" width="2.57421875" style="36" customWidth="1"/>
    <col min="31" max="31" width="10.00390625" style="2" bestFit="1" customWidth="1"/>
    <col min="32" max="16384" width="11.421875" style="26" customWidth="1"/>
  </cols>
  <sheetData>
    <row r="1" spans="1:31" s="23" customFormat="1" ht="26.25" customHeight="1" thickBot="1">
      <c r="A1" s="36"/>
      <c r="E1" s="57"/>
      <c r="F1" s="22"/>
      <c r="H1" s="90"/>
      <c r="T1" s="36"/>
      <c r="U1" s="36"/>
      <c r="V1" s="36"/>
      <c r="W1" s="36"/>
      <c r="X1" s="36"/>
      <c r="Y1" s="36"/>
      <c r="Z1" s="36"/>
      <c r="AD1" s="36"/>
      <c r="AE1" s="22"/>
    </row>
    <row r="2" spans="2:31" ht="27" customHeight="1">
      <c r="B2" s="37"/>
      <c r="C2" s="37"/>
      <c r="D2" s="37"/>
      <c r="E2" s="57"/>
      <c r="F2" s="41"/>
      <c r="G2" s="56"/>
      <c r="H2" s="56"/>
      <c r="I2" s="228" t="str">
        <f>E14</f>
        <v>Thomas Gebhardt</v>
      </c>
      <c r="J2" s="229"/>
      <c r="K2" s="230"/>
      <c r="L2" s="56"/>
      <c r="M2" s="56"/>
      <c r="N2" s="36"/>
      <c r="O2" s="37"/>
      <c r="P2" s="36"/>
      <c r="S2" s="44"/>
      <c r="T2" s="45"/>
      <c r="U2" s="45"/>
      <c r="V2" s="45"/>
      <c r="W2" s="44"/>
      <c r="X2" s="44"/>
      <c r="Y2" s="45"/>
      <c r="Z2" s="44"/>
      <c r="AA2" s="26"/>
      <c r="AB2" s="26"/>
      <c r="AC2" s="26"/>
      <c r="AD2" s="26"/>
      <c r="AE2" s="26"/>
    </row>
    <row r="3" spans="1:26" s="13" customFormat="1" ht="27" customHeight="1" thickBot="1">
      <c r="A3" s="37"/>
      <c r="B3" s="37"/>
      <c r="C3" s="37"/>
      <c r="D3" s="37"/>
      <c r="E3" s="57"/>
      <c r="F3" s="41"/>
      <c r="G3" s="37"/>
      <c r="H3" s="56"/>
      <c r="I3" s="219">
        <f>P14</f>
        <v>87</v>
      </c>
      <c r="J3" s="220"/>
      <c r="K3" s="221"/>
      <c r="L3" s="39"/>
      <c r="M3" s="39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13" customFormat="1" ht="27" customHeight="1">
      <c r="A4" s="37"/>
      <c r="B4" s="38"/>
      <c r="C4" s="38"/>
      <c r="D4" s="38"/>
      <c r="E4" s="57"/>
      <c r="F4" s="41"/>
      <c r="G4" s="226" t="str">
        <f>E15</f>
        <v>Thomas Nowak </v>
      </c>
      <c r="H4" s="227"/>
      <c r="I4" s="240">
        <v>1</v>
      </c>
      <c r="J4" s="241"/>
      <c r="K4" s="242"/>
      <c r="L4" s="37"/>
      <c r="M4" s="37"/>
      <c r="N4" s="37"/>
      <c r="O4" s="38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12" customFormat="1" ht="27" customHeight="1" thickBot="1">
      <c r="A5" s="38"/>
      <c r="B5" s="38"/>
      <c r="C5" s="38"/>
      <c r="D5" s="38"/>
      <c r="E5" s="57"/>
      <c r="F5" s="138"/>
      <c r="G5" s="222">
        <f>P15</f>
        <v>75</v>
      </c>
      <c r="H5" s="223"/>
      <c r="I5" s="243"/>
      <c r="J5" s="244"/>
      <c r="K5" s="245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12" customFormat="1" ht="27" customHeight="1">
      <c r="A6" s="38"/>
      <c r="B6" s="38"/>
      <c r="C6" s="38"/>
      <c r="D6" s="38"/>
      <c r="E6" s="57"/>
      <c r="F6" s="138"/>
      <c r="G6" s="249">
        <v>2</v>
      </c>
      <c r="H6" s="250"/>
      <c r="I6" s="243"/>
      <c r="J6" s="244"/>
      <c r="K6" s="245"/>
      <c r="L6" s="224" t="str">
        <f>E16</f>
        <v>Thomas Sanda</v>
      </c>
      <c r="M6" s="225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12" customFormat="1" ht="27" customHeight="1">
      <c r="A7" s="38"/>
      <c r="B7" s="38"/>
      <c r="C7" s="38"/>
      <c r="D7" s="38"/>
      <c r="E7" s="57"/>
      <c r="F7" s="138"/>
      <c r="G7" s="251"/>
      <c r="H7" s="252"/>
      <c r="I7" s="243"/>
      <c r="J7" s="244"/>
      <c r="K7" s="245"/>
      <c r="L7" s="264">
        <f>P16</f>
        <v>75</v>
      </c>
      <c r="M7" s="265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12" customFormat="1" ht="27" customHeight="1">
      <c r="A8" s="38"/>
      <c r="B8" s="37"/>
      <c r="C8" s="37"/>
      <c r="D8" s="37"/>
      <c r="E8" s="57"/>
      <c r="F8" s="138"/>
      <c r="G8" s="251"/>
      <c r="H8" s="252"/>
      <c r="I8" s="243"/>
      <c r="J8" s="244"/>
      <c r="K8" s="245"/>
      <c r="L8" s="255">
        <v>3</v>
      </c>
      <c r="M8" s="256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13" customFormat="1" ht="27" customHeight="1" thickBot="1">
      <c r="A9" s="37"/>
      <c r="B9" s="37"/>
      <c r="C9" s="37"/>
      <c r="D9" s="37"/>
      <c r="E9" s="57"/>
      <c r="F9" s="41"/>
      <c r="G9" s="253"/>
      <c r="H9" s="254"/>
      <c r="I9" s="246"/>
      <c r="J9" s="247"/>
      <c r="K9" s="248"/>
      <c r="L9" s="257"/>
      <c r="M9" s="25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9" s="13" customFormat="1" ht="26.25" customHeight="1" thickBot="1">
      <c r="A10" s="37"/>
      <c r="B10" s="37"/>
      <c r="C10" s="37"/>
      <c r="D10" s="37"/>
      <c r="E10" s="57"/>
      <c r="F10" s="41"/>
      <c r="G10" s="37"/>
      <c r="H10" s="56"/>
      <c r="I10" s="37"/>
      <c r="J10" s="37"/>
      <c r="K10" s="37"/>
      <c r="L10" s="37"/>
      <c r="M10" s="37"/>
      <c r="N10" s="37"/>
      <c r="O10" s="37"/>
      <c r="P10" s="37"/>
      <c r="Q10" s="40"/>
      <c r="R10" s="40"/>
      <c r="S10" s="37"/>
      <c r="T10" s="37"/>
      <c r="U10" s="37"/>
      <c r="V10" s="37"/>
      <c r="W10" s="37"/>
      <c r="X10" s="37"/>
      <c r="Y10" s="37"/>
      <c r="Z10" s="37"/>
      <c r="AC10" s="40"/>
    </row>
    <row r="11" spans="1:29" s="13" customFormat="1" ht="35.25" customHeight="1" thickBot="1">
      <c r="A11" s="37"/>
      <c r="B11" s="259" t="str">
        <f>Eingabe!$B$2</f>
        <v>SA 2015 Gruppe 5 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1"/>
      <c r="R11" s="40"/>
      <c r="S11" s="37"/>
      <c r="T11" s="37"/>
      <c r="U11" s="37"/>
      <c r="V11" s="37"/>
      <c r="W11" s="37"/>
      <c r="X11" s="37"/>
      <c r="Y11" s="37"/>
      <c r="Z11" s="37"/>
      <c r="AC11" s="40"/>
    </row>
    <row r="12" spans="1:25" s="12" customFormat="1" ht="26.25" customHeight="1">
      <c r="A12" s="38"/>
      <c r="B12" s="262" t="s">
        <v>0</v>
      </c>
      <c r="C12" s="278" t="s">
        <v>110</v>
      </c>
      <c r="D12" s="279"/>
      <c r="E12" s="285" t="s">
        <v>63</v>
      </c>
      <c r="F12" s="276" t="s">
        <v>2</v>
      </c>
      <c r="G12" s="231">
        <f>Eingabe!D3</f>
        <v>42031</v>
      </c>
      <c r="H12" s="231">
        <f>Eingabe!E3</f>
        <v>42059</v>
      </c>
      <c r="I12" s="231">
        <f>Eingabe!F3</f>
        <v>42115</v>
      </c>
      <c r="J12" s="231">
        <f>Eingabe!G3</f>
        <v>42143</v>
      </c>
      <c r="K12" s="231">
        <f>Eingabe!H3</f>
        <v>42269</v>
      </c>
      <c r="L12" s="231">
        <f>Eingabe!I3</f>
        <v>42297</v>
      </c>
      <c r="M12" s="231">
        <f>Eingabe!J3</f>
        <v>42325</v>
      </c>
      <c r="N12" s="231">
        <f>Eingabe!K3</f>
        <v>0</v>
      </c>
      <c r="O12" s="287" t="s">
        <v>64</v>
      </c>
      <c r="P12" s="268" t="s">
        <v>65</v>
      </c>
      <c r="Q12" s="272" t="s">
        <v>57</v>
      </c>
      <c r="R12" s="40"/>
      <c r="S12" s="84"/>
      <c r="T12" s="38"/>
      <c r="U12" s="42"/>
      <c r="V12" s="38"/>
      <c r="W12" s="38"/>
      <c r="X12" s="38"/>
      <c r="Y12" s="38"/>
    </row>
    <row r="13" spans="1:25" s="12" customFormat="1" ht="26.25" customHeight="1" thickBot="1">
      <c r="A13" s="38"/>
      <c r="B13" s="263"/>
      <c r="C13" s="280"/>
      <c r="D13" s="281"/>
      <c r="E13" s="286"/>
      <c r="F13" s="277"/>
      <c r="G13" s="232"/>
      <c r="H13" s="232"/>
      <c r="I13" s="232"/>
      <c r="J13" s="232"/>
      <c r="K13" s="232"/>
      <c r="L13" s="232"/>
      <c r="M13" s="232"/>
      <c r="N13" s="232"/>
      <c r="O13" s="288"/>
      <c r="P13" s="269"/>
      <c r="Q13" s="273"/>
      <c r="R13" s="40"/>
      <c r="S13" s="84"/>
      <c r="T13" s="38"/>
      <c r="U13" s="42"/>
      <c r="V13" s="38"/>
      <c r="W13" s="38"/>
      <c r="X13" s="38"/>
      <c r="Y13" s="38"/>
    </row>
    <row r="14" spans="1:26" s="13" customFormat="1" ht="26.25" customHeight="1">
      <c r="A14" s="37"/>
      <c r="B14" s="66">
        <v>1</v>
      </c>
      <c r="C14" s="193" t="str">
        <f>IF(S14=0,Eingabe!DF4,IF(Eingabe!DC4=0,Eingabe!DD4,IF(Eingabe!DC4&gt;=0,Eingabe!DB4,IF(Eingabe!DC4&lt;=0,Eingabe!DE4))))</f>
        <v>◄</v>
      </c>
      <c r="D14" s="82" t="str">
        <f>IF(S14=0,Eingabe!DG4,IF(Eingabe!DC4=0," ",IF(Eingabe!DC4&gt;=0,Eingabe!DC4,IF(Eingabe!DC4&lt;=0,Eingabe!DC4,))))</f>
        <v> </v>
      </c>
      <c r="E14" s="67" t="str">
        <f>Eingabe!C4</f>
        <v>Thomas Gebhardt</v>
      </c>
      <c r="F14" s="139">
        <f>Eingabe!M4</f>
        <v>29</v>
      </c>
      <c r="G14" s="167">
        <f>Eingabe!D4</f>
        <v>30</v>
      </c>
      <c r="H14" s="192">
        <f>Eingabe!E4</f>
        <v>27</v>
      </c>
      <c r="I14" s="167">
        <f>Eingabe!F4</f>
        <v>30</v>
      </c>
      <c r="J14" s="68">
        <f>Eingabe!G4</f>
        <v>0</v>
      </c>
      <c r="K14" s="68">
        <f>Eingabe!H4</f>
        <v>0</v>
      </c>
      <c r="L14" s="68">
        <f>Eingabe!I4</f>
        <v>0</v>
      </c>
      <c r="M14" s="68">
        <f>Eingabe!J4</f>
        <v>0</v>
      </c>
      <c r="N14" s="68">
        <f>Eingabe!K4</f>
        <v>0</v>
      </c>
      <c r="O14" s="69">
        <f>Eingabe!L4</f>
        <v>87</v>
      </c>
      <c r="P14" s="69">
        <f>SUM(O14-Q14)</f>
        <v>87</v>
      </c>
      <c r="Q14" s="70">
        <f>Eingabe!N4</f>
        <v>0</v>
      </c>
      <c r="R14" s="37"/>
      <c r="S14" s="311">
        <v>1</v>
      </c>
      <c r="T14" s="37"/>
      <c r="U14" s="37"/>
      <c r="V14" s="37"/>
      <c r="W14" s="42"/>
      <c r="X14" s="37"/>
      <c r="Y14" s="37"/>
      <c r="Z14" s="37"/>
    </row>
    <row r="15" spans="1:26" s="12" customFormat="1" ht="26.25" customHeight="1">
      <c r="A15" s="38"/>
      <c r="B15" s="50">
        <v>2</v>
      </c>
      <c r="C15" s="193" t="str">
        <f>IF(S15=0,Eingabe!DG5,IF(Eingabe!DD5=0,Eingabe!DE5,IF(Eingabe!DD5&gt;=0,Eingabe!DC5,IF(Eingabe!DD5&lt;=0,Eingabe!DF5))))</f>
        <v>◄</v>
      </c>
      <c r="D15" s="82" t="str">
        <f>IF(S15=0,Eingabe!DH5,IF(Eingabe!DD5=0," ",IF(Eingabe!DD5&gt;=0,Eingabe!DD5,IF(Eingabe!DD5&lt;=0,Eingabe!DD5,))))</f>
        <v> </v>
      </c>
      <c r="E15" s="58" t="str">
        <f>Eingabe!C11</f>
        <v>Thomas Nowak </v>
      </c>
      <c r="F15" s="140">
        <f>Eingabe!M11</f>
        <v>25</v>
      </c>
      <c r="G15" s="27">
        <f>Eingabe!D11</f>
        <v>20</v>
      </c>
      <c r="H15" s="191">
        <f>Eingabe!E11</f>
        <v>30</v>
      </c>
      <c r="I15" s="155">
        <f>Eingabe!F11</f>
        <v>25</v>
      </c>
      <c r="J15" s="27">
        <f>Eingabe!G11</f>
        <v>0</v>
      </c>
      <c r="K15" s="27">
        <f>Eingabe!H11</f>
        <v>0</v>
      </c>
      <c r="L15" s="27">
        <f>Eingabe!I11</f>
        <v>0</v>
      </c>
      <c r="M15" s="27">
        <f>Eingabe!J11</f>
        <v>0</v>
      </c>
      <c r="N15" s="27">
        <f>Eingabe!K11</f>
        <v>0</v>
      </c>
      <c r="O15" s="35">
        <f>Eingabe!L11</f>
        <v>75</v>
      </c>
      <c r="P15" s="35">
        <f>SUM(O15-Q15)</f>
        <v>75</v>
      </c>
      <c r="Q15" s="55">
        <f>Eingabe!N11</f>
        <v>0</v>
      </c>
      <c r="R15" s="40"/>
      <c r="S15" s="311">
        <v>2</v>
      </c>
      <c r="T15" s="38"/>
      <c r="U15" s="38"/>
      <c r="V15" s="37"/>
      <c r="W15" s="42"/>
      <c r="X15" s="38"/>
      <c r="Y15" s="38"/>
      <c r="Z15" s="38"/>
    </row>
    <row r="16" spans="1:26" s="13" customFormat="1" ht="26.25" customHeight="1">
      <c r="A16" s="37"/>
      <c r="B16" s="51">
        <v>3</v>
      </c>
      <c r="C16" s="195" t="str">
        <f>IF(S16=0,Eingabe!DG6,IF(Eingabe!DD6=0,Eingabe!DE6,IF(Eingabe!DD6&gt;=0,Eingabe!DC6,IF(Eingabe!DD6&lt;=0,Eingabe!DF6))))</f>
        <v>▲</v>
      </c>
      <c r="D16" s="306">
        <f>IF(S16=0,Eingabe!DH6,IF(Eingabe!DD6=0," ",IF(Eingabe!DD6&gt;=0,Eingabe!DD6,IF(Eingabe!DD6&lt;=0,Eingabe!DD6,))))</f>
        <v>1</v>
      </c>
      <c r="E16" s="58" t="str">
        <f>Eingabe!C5</f>
        <v>Thomas Sanda</v>
      </c>
      <c r="F16" s="140">
        <f>Eingabe!M5</f>
        <v>25</v>
      </c>
      <c r="G16" s="27">
        <f>Eingabe!D5</f>
        <v>24</v>
      </c>
      <c r="H16" s="27">
        <f>Eingabe!E5</f>
        <v>24</v>
      </c>
      <c r="I16" s="161">
        <f>Eingabe!F5</f>
        <v>27</v>
      </c>
      <c r="J16" s="27">
        <f>Eingabe!G5</f>
        <v>0</v>
      </c>
      <c r="K16" s="27">
        <f>Eingabe!H5</f>
        <v>0</v>
      </c>
      <c r="L16" s="27">
        <f>Eingabe!I5</f>
        <v>0</v>
      </c>
      <c r="M16" s="27">
        <f>Eingabe!J5</f>
        <v>0</v>
      </c>
      <c r="N16" s="27">
        <f>Eingabe!K5</f>
        <v>0</v>
      </c>
      <c r="O16" s="35">
        <f>Eingabe!L5</f>
        <v>75</v>
      </c>
      <c r="P16" s="35">
        <f>SUM(O16-Q16)</f>
        <v>75</v>
      </c>
      <c r="Q16" s="55">
        <f>Eingabe!N5</f>
        <v>0</v>
      </c>
      <c r="R16" s="37"/>
      <c r="S16" s="311">
        <v>4</v>
      </c>
      <c r="T16" s="37"/>
      <c r="U16" s="37"/>
      <c r="V16" s="37"/>
      <c r="W16" s="42"/>
      <c r="X16" s="37"/>
      <c r="Y16" s="37"/>
      <c r="Z16" s="37"/>
    </row>
    <row r="17" spans="1:26" s="13" customFormat="1" ht="26.25" customHeight="1">
      <c r="A17" s="37"/>
      <c r="B17" s="52">
        <v>4</v>
      </c>
      <c r="C17" s="196" t="str">
        <f>IF(S17=0,Eingabe!DG7,IF(Eingabe!DD7=0,Eingabe!DE7,IF(Eingabe!DD7&gt;=0,Eingabe!DC7,IF(Eingabe!DD7&lt;=0,Eingabe!DF7))))</f>
        <v>▼</v>
      </c>
      <c r="D17" s="307">
        <f>IF(S17=0,Eingabe!DH7,IF(Eingabe!DD7=0," ",IF(Eingabe!DD7&gt;=0,Eingabe!DD7,IF(Eingabe!DD7&lt;=0,Eingabe!DD7,))))</f>
        <v>-1</v>
      </c>
      <c r="E17" s="58" t="str">
        <f>Eingabe!C12</f>
        <v>Walter Lemböck </v>
      </c>
      <c r="F17" s="140">
        <f>Eingabe!M12</f>
        <v>24.666666666666668</v>
      </c>
      <c r="G17" s="155">
        <f>Eingabe!D12</f>
        <v>25</v>
      </c>
      <c r="H17" s="155">
        <f>Eingabe!E12</f>
        <v>25</v>
      </c>
      <c r="I17" s="27">
        <f>Eingabe!F12</f>
        <v>24</v>
      </c>
      <c r="J17" s="27">
        <f>Eingabe!G12</f>
        <v>0</v>
      </c>
      <c r="K17" s="27">
        <f>Eingabe!H12</f>
        <v>0</v>
      </c>
      <c r="L17" s="27">
        <f>Eingabe!I12</f>
        <v>0</v>
      </c>
      <c r="M17" s="27">
        <f>Eingabe!J12</f>
        <v>0</v>
      </c>
      <c r="N17" s="27">
        <f>Eingabe!K12</f>
        <v>0</v>
      </c>
      <c r="O17" s="35">
        <f>Eingabe!L12</f>
        <v>74</v>
      </c>
      <c r="P17" s="35">
        <f>SUM(O17-Q17)</f>
        <v>74</v>
      </c>
      <c r="Q17" s="55">
        <f>Eingabe!N12</f>
        <v>0</v>
      </c>
      <c r="R17" s="40"/>
      <c r="S17" s="311">
        <v>3</v>
      </c>
      <c r="T17" s="37"/>
      <c r="U17" s="37"/>
      <c r="V17" s="40"/>
      <c r="W17" s="42"/>
      <c r="X17" s="37"/>
      <c r="Y17" s="37"/>
      <c r="Z17" s="37"/>
    </row>
    <row r="18" spans="1:26" s="13" customFormat="1" ht="26.25" customHeight="1">
      <c r="A18" s="37"/>
      <c r="B18" s="52">
        <v>5</v>
      </c>
      <c r="C18" s="193" t="str">
        <f>IF(S18=0,Eingabe!DG8,IF(Eingabe!DD8=0,Eingabe!DE8,IF(Eingabe!DD8&gt;=0,Eingabe!DC8,IF(Eingabe!DD8&lt;=0,Eingabe!DF8))))</f>
        <v>◄</v>
      </c>
      <c r="D18" s="82" t="str">
        <f>IF(S18=0,Eingabe!DH8,IF(Eingabe!DD8=0," ",IF(Eingabe!DD8&gt;=0,Eingabe!DD8,IF(Eingabe!DD8&lt;=0,Eingabe!DD8,))))</f>
        <v> </v>
      </c>
      <c r="E18" s="58" t="str">
        <f>Eingabe!C8</f>
        <v>Peter Siding </v>
      </c>
      <c r="F18" s="140">
        <f>Eingabe!M8</f>
        <v>22</v>
      </c>
      <c r="G18" s="27">
        <f>Eingabe!D8</f>
        <v>23</v>
      </c>
      <c r="H18" s="27">
        <f>Eingabe!E8</f>
        <v>22</v>
      </c>
      <c r="I18" s="27">
        <f>Eingabe!F8</f>
        <v>21</v>
      </c>
      <c r="J18" s="27">
        <f>Eingabe!G8</f>
        <v>0</v>
      </c>
      <c r="K18" s="27">
        <f>Eingabe!H8</f>
        <v>0</v>
      </c>
      <c r="L18" s="27">
        <f>Eingabe!I8</f>
        <v>0</v>
      </c>
      <c r="M18" s="27">
        <f>Eingabe!J8</f>
        <v>0</v>
      </c>
      <c r="N18" s="27">
        <f>Eingabe!K8</f>
        <v>0</v>
      </c>
      <c r="O18" s="35">
        <f>Eingabe!L8</f>
        <v>66</v>
      </c>
      <c r="P18" s="35">
        <f>SUM(O18-Q18)</f>
        <v>66</v>
      </c>
      <c r="Q18" s="55">
        <f>Eingabe!N8</f>
        <v>0</v>
      </c>
      <c r="R18" s="40"/>
      <c r="S18" s="311">
        <v>5</v>
      </c>
      <c r="T18" s="37"/>
      <c r="U18" s="37"/>
      <c r="V18" s="40"/>
      <c r="W18" s="42"/>
      <c r="X18" s="37"/>
      <c r="Y18" s="37"/>
      <c r="Z18" s="37"/>
    </row>
    <row r="19" spans="1:26" s="13" customFormat="1" ht="26.25" customHeight="1">
      <c r="A19" s="37"/>
      <c r="B19" s="52">
        <v>6</v>
      </c>
      <c r="C19" s="193" t="str">
        <f>IF(S19=0,Eingabe!DG9,IF(Eingabe!DD9=0,Eingabe!DE9,IF(Eingabe!DD9&gt;=0,Eingabe!DC9,IF(Eingabe!DD9&lt;=0,Eingabe!DF9))))</f>
        <v>◄</v>
      </c>
      <c r="D19" s="82" t="str">
        <f>IF(S19=0,Eingabe!DH9,IF(Eingabe!DD9=0," ",IF(Eingabe!DD9&gt;=0,Eingabe!DD9,IF(Eingabe!DD9&lt;=0,Eingabe!DD9,))))</f>
        <v> </v>
      </c>
      <c r="E19" s="58" t="str">
        <f>Eingabe!C7</f>
        <v>Gerhard Fischer </v>
      </c>
      <c r="F19" s="140">
        <f>Eingabe!M7</f>
        <v>21.666666666666668</v>
      </c>
      <c r="G19" s="27">
        <f>Eingabe!D7</f>
        <v>19</v>
      </c>
      <c r="H19" s="27">
        <f>Eingabe!E7</f>
        <v>23</v>
      </c>
      <c r="I19" s="27">
        <f>Eingabe!F7</f>
        <v>23</v>
      </c>
      <c r="J19" s="27">
        <f>Eingabe!G7</f>
        <v>0</v>
      </c>
      <c r="K19" s="27">
        <f>Eingabe!H7</f>
        <v>0</v>
      </c>
      <c r="L19" s="27">
        <f>Eingabe!I7</f>
        <v>0</v>
      </c>
      <c r="M19" s="27">
        <f>Eingabe!J7</f>
        <v>0</v>
      </c>
      <c r="N19" s="27">
        <f>Eingabe!K7</f>
        <v>0</v>
      </c>
      <c r="O19" s="35">
        <f>Eingabe!L7</f>
        <v>65</v>
      </c>
      <c r="P19" s="35">
        <f>SUM(O19-Q19)</f>
        <v>65</v>
      </c>
      <c r="Q19" s="55">
        <f>Eingabe!N7</f>
        <v>0</v>
      </c>
      <c r="R19" s="40"/>
      <c r="S19" s="311">
        <v>6</v>
      </c>
      <c r="T19" s="37"/>
      <c r="U19" s="37"/>
      <c r="V19" s="37"/>
      <c r="W19" s="42"/>
      <c r="X19" s="37"/>
      <c r="Y19" s="37"/>
      <c r="Z19" s="37"/>
    </row>
    <row r="20" spans="1:26" s="13" customFormat="1" ht="26.25" customHeight="1">
      <c r="A20" s="37"/>
      <c r="B20" s="52">
        <v>7</v>
      </c>
      <c r="C20" s="195" t="str">
        <f>IF(S20=0,Eingabe!DG10,IF(Eingabe!DD10=0,Eingabe!DE10,IF(Eingabe!DD10&gt;=0,Eingabe!DC10,IF(Eingabe!DD10&lt;=0,Eingabe!DF10))))</f>
        <v>▲</v>
      </c>
      <c r="D20" s="306">
        <f>IF(S20=0,Eingabe!DH10,IF(Eingabe!DD10=0," ",IF(Eingabe!DD10&gt;=0,Eingabe!DD10,IF(Eingabe!DD10&lt;=0,Eingabe!DD10,))))</f>
        <v>3</v>
      </c>
      <c r="E20" s="58" t="str">
        <f>Eingabe!C13</f>
        <v>Walter Müllner </v>
      </c>
      <c r="F20" s="140">
        <f>Eingabe!M13</f>
        <v>21.5</v>
      </c>
      <c r="G20" s="197">
        <f>Eingabe!D13</f>
        <v>0</v>
      </c>
      <c r="H20" s="27">
        <f>Eingabe!E13</f>
        <v>21</v>
      </c>
      <c r="I20" s="27">
        <f>Eingabe!F13</f>
        <v>22</v>
      </c>
      <c r="J20" s="27">
        <f>Eingabe!G13</f>
        <v>0</v>
      </c>
      <c r="K20" s="27">
        <f>Eingabe!H13</f>
        <v>0</v>
      </c>
      <c r="L20" s="27">
        <f>Eingabe!I13</f>
        <v>0</v>
      </c>
      <c r="M20" s="27">
        <f>Eingabe!J13</f>
        <v>0</v>
      </c>
      <c r="N20" s="27">
        <f>Eingabe!K13</f>
        <v>0</v>
      </c>
      <c r="O20" s="35">
        <f>Eingabe!L13</f>
        <v>43</v>
      </c>
      <c r="P20" s="35">
        <f>SUM(O20-Q20)</f>
        <v>43</v>
      </c>
      <c r="Q20" s="55">
        <f>Eingabe!N13</f>
        <v>0</v>
      </c>
      <c r="R20" s="40"/>
      <c r="S20" s="311">
        <v>10</v>
      </c>
      <c r="T20" s="37"/>
      <c r="U20" s="37"/>
      <c r="V20" s="40"/>
      <c r="W20" s="42"/>
      <c r="X20" s="37"/>
      <c r="Y20" s="37"/>
      <c r="Z20" s="37"/>
    </row>
    <row r="21" spans="1:26" s="13" customFormat="1" ht="26.25" customHeight="1">
      <c r="A21" s="37"/>
      <c r="B21" s="52">
        <v>8</v>
      </c>
      <c r="C21" s="196" t="str">
        <f>IF(S21=0,Eingabe!DG11,IF(Eingabe!DD11=0,Eingabe!DE11,IF(Eingabe!DD11&gt;=0,Eingabe!DC11,IF(Eingabe!DD11&lt;=0,Eingabe!DF11))))</f>
        <v>▼</v>
      </c>
      <c r="D21" s="82">
        <f>IF(S21=0,Eingabe!DH11,IF(Eingabe!DD11=0," ",IF(Eingabe!DD11&gt;=0,Eingabe!DD11,IF(Eingabe!DD11&lt;=0,Eingabe!DD11,))))</f>
        <v>-1</v>
      </c>
      <c r="E21" s="58" t="str">
        <f>Eingabe!C9</f>
        <v>Roland Dobritzhofer</v>
      </c>
      <c r="F21" s="140">
        <f>Eingabe!M9</f>
        <v>20.5</v>
      </c>
      <c r="G21" s="27">
        <f>Eingabe!D9</f>
        <v>21</v>
      </c>
      <c r="H21" s="27">
        <f>Eingabe!E9</f>
        <v>20</v>
      </c>
      <c r="I21" s="197">
        <f>Eingabe!F9</f>
        <v>0</v>
      </c>
      <c r="J21" s="27">
        <f>Eingabe!G9</f>
        <v>0</v>
      </c>
      <c r="K21" s="27">
        <f>Eingabe!H9</f>
        <v>0</v>
      </c>
      <c r="L21" s="27">
        <f>Eingabe!I9</f>
        <v>0</v>
      </c>
      <c r="M21" s="27">
        <f>Eingabe!J9</f>
        <v>0</v>
      </c>
      <c r="N21" s="27">
        <f>Eingabe!K9</f>
        <v>0</v>
      </c>
      <c r="O21" s="35">
        <f>Eingabe!L9</f>
        <v>41</v>
      </c>
      <c r="P21" s="35">
        <f>SUM(O21-Q21)</f>
        <v>41</v>
      </c>
      <c r="Q21" s="55">
        <f>Eingabe!N9</f>
        <v>0</v>
      </c>
      <c r="R21" s="37"/>
      <c r="S21" s="311">
        <v>7</v>
      </c>
      <c r="T21" s="37"/>
      <c r="U21" s="37"/>
      <c r="V21" s="40"/>
      <c r="W21" s="42"/>
      <c r="X21" s="37"/>
      <c r="Y21" s="37"/>
      <c r="Z21" s="37"/>
    </row>
    <row r="22" spans="1:26" s="13" customFormat="1" ht="26.25" customHeight="1">
      <c r="A22" s="37"/>
      <c r="B22" s="52">
        <v>9</v>
      </c>
      <c r="C22" s="196" t="str">
        <f>IF(S22=0,Eingabe!DG12,IF(Eingabe!DD12=0,Eingabe!DE12,IF(Eingabe!DD12&gt;=0,Eingabe!DC12,IF(Eingabe!DD12&lt;=0,Eingabe!DF12))))</f>
        <v>▼</v>
      </c>
      <c r="D22" s="82">
        <f>IF(S22=0,Eingabe!DH12,IF(Eingabe!DD12=0," ",IF(Eingabe!DD12&gt;=0,Eingabe!DD12,IF(Eingabe!DD12&lt;=0,Eingabe!DD12,))))</f>
        <v>-1</v>
      </c>
      <c r="E22" s="58" t="str">
        <f>Eingabe!C6</f>
        <v>Günther Schlosser</v>
      </c>
      <c r="F22" s="140">
        <f>Eingabe!M6</f>
        <v>27</v>
      </c>
      <c r="G22" s="161">
        <f>Eingabe!D6</f>
        <v>27</v>
      </c>
      <c r="H22" s="197">
        <f>Eingabe!E6</f>
        <v>0</v>
      </c>
      <c r="I22" s="197">
        <f>Eingabe!F6</f>
        <v>0</v>
      </c>
      <c r="J22" s="27">
        <f>Eingabe!G6</f>
        <v>0</v>
      </c>
      <c r="K22" s="27">
        <f>Eingabe!H6</f>
        <v>0</v>
      </c>
      <c r="L22" s="27">
        <f>Eingabe!I6</f>
        <v>0</v>
      </c>
      <c r="M22" s="27">
        <f>Eingabe!J6</f>
        <v>0</v>
      </c>
      <c r="N22" s="27">
        <f>Eingabe!K6</f>
        <v>0</v>
      </c>
      <c r="O22" s="35">
        <f>Eingabe!L6</f>
        <v>27</v>
      </c>
      <c r="P22" s="35">
        <f>SUM(O22-Q22)</f>
        <v>27</v>
      </c>
      <c r="Q22" s="198">
        <v>0</v>
      </c>
      <c r="R22" s="37"/>
      <c r="S22" s="311">
        <v>8</v>
      </c>
      <c r="T22" s="37"/>
      <c r="U22" s="37"/>
      <c r="V22" s="40"/>
      <c r="W22" s="42"/>
      <c r="X22" s="37"/>
      <c r="Y22" s="37"/>
      <c r="Z22" s="37"/>
    </row>
    <row r="23" spans="1:26" s="13" customFormat="1" ht="26.25" customHeight="1" thickBot="1">
      <c r="A23" s="37"/>
      <c r="B23" s="52">
        <v>10</v>
      </c>
      <c r="C23" s="196" t="str">
        <f>IF(S23=0,Eingabe!DG13,IF(Eingabe!DD13=0,Eingabe!DE13,IF(Eingabe!DD13&gt;=0,Eingabe!DC13,IF(Eingabe!DD13&lt;=0,Eingabe!DF13))))</f>
        <v>▼</v>
      </c>
      <c r="D23" s="307">
        <f>IF(S23=0,Eingabe!DH13,IF(Eingabe!DD13=0," ",IF(Eingabe!DD13&gt;=0,Eingabe!DD13,IF(Eingabe!DD13&lt;=0,Eingabe!DD13,))))</f>
        <v>-1</v>
      </c>
      <c r="E23" s="58" t="str">
        <f>Eingabe!C10</f>
        <v>Ernst Brajer</v>
      </c>
      <c r="F23" s="140">
        <f>Eingabe!M10</f>
        <v>22</v>
      </c>
      <c r="G23" s="27">
        <f>Eingabe!D10</f>
        <v>22</v>
      </c>
      <c r="H23" s="197">
        <f>Eingabe!E10</f>
        <v>0</v>
      </c>
      <c r="I23" s="197">
        <f>Eingabe!F10</f>
        <v>0</v>
      </c>
      <c r="J23" s="27">
        <f>Eingabe!G10</f>
        <v>0</v>
      </c>
      <c r="K23" s="27">
        <f>Eingabe!H10</f>
        <v>0</v>
      </c>
      <c r="L23" s="27">
        <f>Eingabe!I10</f>
        <v>0</v>
      </c>
      <c r="M23" s="27">
        <f>Eingabe!J10</f>
        <v>0</v>
      </c>
      <c r="N23" s="27">
        <f>Eingabe!K10</f>
        <v>0</v>
      </c>
      <c r="O23" s="35">
        <f>Eingabe!L10</f>
        <v>22</v>
      </c>
      <c r="P23" s="35">
        <f>SUM(O23-Q23)</f>
        <v>22</v>
      </c>
      <c r="Q23" s="198">
        <v>0</v>
      </c>
      <c r="R23" s="40"/>
      <c r="S23" s="311">
        <v>9</v>
      </c>
      <c r="T23" s="37"/>
      <c r="U23" s="37"/>
      <c r="V23" s="40"/>
      <c r="W23" s="42"/>
      <c r="X23" s="37"/>
      <c r="Y23" s="37"/>
      <c r="Z23" s="37"/>
    </row>
    <row r="24" spans="1:26" s="13" customFormat="1" ht="26.25" customHeight="1" thickBot="1">
      <c r="A24" s="37"/>
      <c r="B24" s="237" t="str">
        <f>Eingabe!$B$54</f>
        <v>Punktevergabe: 30,27,25,24,23,22,21,20,19,18,17,16,15,14,13,12,11,10,9,8,7,6,5,4,3,2,1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9"/>
      <c r="R24" s="44"/>
      <c r="S24" s="45"/>
      <c r="T24" s="37"/>
      <c r="U24" s="37"/>
      <c r="V24" s="40"/>
      <c r="W24" s="42"/>
      <c r="X24" s="37"/>
      <c r="Y24" s="37"/>
      <c r="Z24" s="37"/>
    </row>
    <row r="25" spans="1:26" s="13" customFormat="1" ht="26.25" customHeight="1">
      <c r="A25" s="37"/>
      <c r="B25" s="103"/>
      <c r="C25" s="103"/>
      <c r="D25" s="103"/>
      <c r="E25" s="103"/>
      <c r="F25" s="141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44"/>
      <c r="S25" s="45"/>
      <c r="T25" s="37"/>
      <c r="U25" s="37"/>
      <c r="V25" s="40"/>
      <c r="W25" s="42"/>
      <c r="X25" s="37"/>
      <c r="Y25" s="37"/>
      <c r="Z25" s="37"/>
    </row>
    <row r="26" spans="1:26" s="13" customFormat="1" ht="26.25" customHeight="1">
      <c r="A26" s="37"/>
      <c r="B26" s="103"/>
      <c r="C26" s="103"/>
      <c r="D26" s="103"/>
      <c r="E26" s="182">
        <v>41666</v>
      </c>
      <c r="F26" s="274" t="s">
        <v>74</v>
      </c>
      <c r="G26" s="275"/>
      <c r="H26" s="170">
        <v>14.165</v>
      </c>
      <c r="I26" s="171" t="s">
        <v>68</v>
      </c>
      <c r="J26" s="172">
        <v>6</v>
      </c>
      <c r="K26" s="103"/>
      <c r="L26" s="103"/>
      <c r="M26" s="103"/>
      <c r="N26" s="103"/>
      <c r="O26" s="103"/>
      <c r="P26" s="103"/>
      <c r="Q26" s="103"/>
      <c r="R26" s="44"/>
      <c r="S26" s="45"/>
      <c r="T26" s="37"/>
      <c r="U26" s="37"/>
      <c r="V26" s="40"/>
      <c r="W26" s="42"/>
      <c r="X26" s="37"/>
      <c r="Y26" s="37"/>
      <c r="Z26" s="37"/>
    </row>
    <row r="27" spans="1:26" s="12" customFormat="1" ht="26.25" customHeight="1">
      <c r="A27" s="38"/>
      <c r="B27" s="43"/>
      <c r="C27" s="43"/>
      <c r="D27" s="43"/>
      <c r="E27" s="57"/>
      <c r="F27" s="44"/>
      <c r="G27" s="43"/>
      <c r="H27" s="136"/>
      <c r="I27" s="43"/>
      <c r="J27" s="43"/>
      <c r="K27" s="43"/>
      <c r="L27" s="43"/>
      <c r="M27" s="43"/>
      <c r="N27" s="43"/>
      <c r="O27" s="43"/>
      <c r="P27" s="43"/>
      <c r="Q27" s="42"/>
      <c r="R27" s="42"/>
      <c r="S27" s="44"/>
      <c r="T27" s="38"/>
      <c r="U27" s="38"/>
      <c r="V27" s="40"/>
      <c r="W27" s="42"/>
      <c r="X27" s="38"/>
      <c r="Y27" s="38"/>
      <c r="Z27" s="38"/>
    </row>
    <row r="28" spans="1:26" s="13" customFormat="1" ht="26.25" customHeight="1" thickBot="1">
      <c r="A28" s="37"/>
      <c r="B28" s="43"/>
      <c r="C28" s="36"/>
      <c r="D28" s="36"/>
      <c r="E28" s="57"/>
      <c r="F28" s="41"/>
      <c r="G28" s="36"/>
      <c r="H28" s="97"/>
      <c r="I28" s="36"/>
      <c r="J28" s="36"/>
      <c r="K28" s="36"/>
      <c r="L28" s="36"/>
      <c r="M28" s="36"/>
      <c r="N28" s="36"/>
      <c r="O28" s="43"/>
      <c r="P28" s="43"/>
      <c r="Q28" s="42"/>
      <c r="R28" s="42"/>
      <c r="S28" s="44"/>
      <c r="T28" s="37"/>
      <c r="U28" s="37"/>
      <c r="V28" s="40"/>
      <c r="W28" s="42"/>
      <c r="X28" s="37"/>
      <c r="Y28" s="37"/>
      <c r="Z28" s="37"/>
    </row>
    <row r="29" spans="1:26" s="13" customFormat="1" ht="26.25" customHeight="1" thickBot="1">
      <c r="A29" s="37"/>
      <c r="B29" s="36"/>
      <c r="C29" s="36"/>
      <c r="D29" s="201">
        <f>Eingabe!$D$3</f>
        <v>42031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3"/>
      <c r="P29" s="36"/>
      <c r="Q29" s="42"/>
      <c r="R29" s="42"/>
      <c r="S29" s="44"/>
      <c r="T29" s="37"/>
      <c r="U29" s="37"/>
      <c r="V29" s="40"/>
      <c r="W29" s="42"/>
      <c r="X29" s="37"/>
      <c r="Y29" s="37"/>
      <c r="Z29" s="37"/>
    </row>
    <row r="30" spans="1:26" s="13" customFormat="1" ht="26.25" customHeight="1">
      <c r="A30" s="37"/>
      <c r="B30" s="36"/>
      <c r="C30" s="36"/>
      <c r="D30" s="210" t="s">
        <v>0</v>
      </c>
      <c r="E30" s="204" t="s">
        <v>63</v>
      </c>
      <c r="F30" s="233" t="s">
        <v>66</v>
      </c>
      <c r="G30" s="234"/>
      <c r="H30" s="206" t="s">
        <v>67</v>
      </c>
      <c r="I30" s="204" t="s">
        <v>4</v>
      </c>
      <c r="J30" s="204" t="s">
        <v>5</v>
      </c>
      <c r="K30" s="204" t="s">
        <v>6</v>
      </c>
      <c r="L30" s="204" t="s">
        <v>62</v>
      </c>
      <c r="M30" s="266" t="s">
        <v>3</v>
      </c>
      <c r="N30" s="48" t="s">
        <v>60</v>
      </c>
      <c r="O30" s="49"/>
      <c r="P30" s="36"/>
      <c r="Q30" s="42"/>
      <c r="R30" s="42"/>
      <c r="S30" s="44"/>
      <c r="T30" s="37"/>
      <c r="U30" s="37"/>
      <c r="V30" s="40"/>
      <c r="W30" s="42"/>
      <c r="X30" s="37"/>
      <c r="Y30" s="37"/>
      <c r="Z30" s="37"/>
    </row>
    <row r="31" spans="1:26" s="13" customFormat="1" ht="26.25" customHeight="1" thickBot="1">
      <c r="A31" s="37"/>
      <c r="B31" s="36"/>
      <c r="C31" s="36"/>
      <c r="D31" s="211"/>
      <c r="E31" s="205"/>
      <c r="F31" s="235"/>
      <c r="G31" s="236"/>
      <c r="H31" s="207"/>
      <c r="I31" s="205"/>
      <c r="J31" s="205"/>
      <c r="K31" s="205"/>
      <c r="L31" s="205"/>
      <c r="M31" s="267"/>
      <c r="N31" s="64" t="s">
        <v>58</v>
      </c>
      <c r="O31" s="65" t="s">
        <v>59</v>
      </c>
      <c r="P31" s="37"/>
      <c r="Q31" s="42"/>
      <c r="R31" s="42"/>
      <c r="S31" s="44"/>
      <c r="T31" s="37"/>
      <c r="U31" s="37"/>
      <c r="V31" s="40"/>
      <c r="W31" s="42"/>
      <c r="X31" s="37"/>
      <c r="Y31" s="37"/>
      <c r="Z31" s="37"/>
    </row>
    <row r="32" spans="1:26" s="13" customFormat="1" ht="26.25" customHeight="1">
      <c r="A32" s="37"/>
      <c r="B32" s="36"/>
      <c r="C32" s="36"/>
      <c r="D32" s="71" t="s">
        <v>7</v>
      </c>
      <c r="E32" s="164" t="str">
        <f>Eingabe!C4</f>
        <v>Thomas Gebhardt</v>
      </c>
      <c r="F32" s="165" t="s">
        <v>118</v>
      </c>
      <c r="G32" s="166"/>
      <c r="H32" s="167">
        <v>12</v>
      </c>
      <c r="I32" s="150">
        <v>95.89</v>
      </c>
      <c r="J32" s="147">
        <f aca="true" t="shared" si="0" ref="J32:J40">SUM(K32-I32)</f>
        <v>97.14</v>
      </c>
      <c r="K32" s="168">
        <v>193.03</v>
      </c>
      <c r="L32" s="147">
        <f aca="true" t="shared" si="1" ref="L32:L40">SUM(K32/12)</f>
        <v>16.085833333333333</v>
      </c>
      <c r="M32" s="169">
        <f>Eingabe!D4</f>
        <v>30</v>
      </c>
      <c r="N32" s="72"/>
      <c r="O32" s="73"/>
      <c r="P32" s="37"/>
      <c r="Q32" s="42"/>
      <c r="R32" s="42"/>
      <c r="S32" s="44"/>
      <c r="T32" s="37"/>
      <c r="U32" s="37"/>
      <c r="V32" s="40"/>
      <c r="W32" s="42"/>
      <c r="X32" s="37"/>
      <c r="Y32" s="37"/>
      <c r="Z32" s="37"/>
    </row>
    <row r="33" spans="1:26" s="13" customFormat="1" ht="26.25" customHeight="1">
      <c r="A33" s="37"/>
      <c r="B33" s="36"/>
      <c r="C33" s="36"/>
      <c r="D33" s="20" t="s">
        <v>8</v>
      </c>
      <c r="E33" s="158" t="str">
        <f>Eingabe!C6</f>
        <v>Günther Schlosser</v>
      </c>
      <c r="F33" s="159" t="s">
        <v>120</v>
      </c>
      <c r="G33" s="160"/>
      <c r="H33" s="161">
        <v>19</v>
      </c>
      <c r="I33" s="151">
        <v>95.98</v>
      </c>
      <c r="J33" s="148">
        <f t="shared" si="0"/>
        <v>96.96999999999998</v>
      </c>
      <c r="K33" s="162">
        <v>192.95</v>
      </c>
      <c r="L33" s="148">
        <f t="shared" si="1"/>
        <v>16.079166666666666</v>
      </c>
      <c r="M33" s="163">
        <f>Eingabe!D6</f>
        <v>27</v>
      </c>
      <c r="N33" s="5">
        <f aca="true" t="shared" si="2" ref="N33:N40">$K$32-K33</f>
        <v>0.0800000000000125</v>
      </c>
      <c r="O33" s="16"/>
      <c r="P33" s="38"/>
      <c r="Q33" s="42"/>
      <c r="R33" s="42"/>
      <c r="S33" s="44"/>
      <c r="T33" s="37"/>
      <c r="U33" s="37"/>
      <c r="V33" s="40"/>
      <c r="W33" s="42"/>
      <c r="X33" s="37"/>
      <c r="Y33" s="37"/>
      <c r="Z33" s="37"/>
    </row>
    <row r="34" spans="1:26" s="13" customFormat="1" ht="26.25" customHeight="1">
      <c r="A34" s="37"/>
      <c r="B34" s="36"/>
      <c r="C34" s="36"/>
      <c r="D34" s="21" t="s">
        <v>9</v>
      </c>
      <c r="E34" s="152" t="str">
        <f>Eingabe!C12</f>
        <v>Walter Lemböck </v>
      </c>
      <c r="F34" s="153" t="s">
        <v>117</v>
      </c>
      <c r="G34" s="154"/>
      <c r="H34" s="155">
        <v>7</v>
      </c>
      <c r="I34" s="8">
        <v>95.31</v>
      </c>
      <c r="J34" s="149">
        <f t="shared" si="0"/>
        <v>96.88999999999999</v>
      </c>
      <c r="K34" s="156">
        <v>192.2</v>
      </c>
      <c r="L34" s="149">
        <f t="shared" si="1"/>
        <v>16.016666666666666</v>
      </c>
      <c r="M34" s="157">
        <f>Eingabe!D12</f>
        <v>25</v>
      </c>
      <c r="N34" s="6">
        <f t="shared" si="2"/>
        <v>0.8300000000000125</v>
      </c>
      <c r="O34" s="17">
        <f aca="true" t="shared" si="3" ref="O34:O40">SUM(K33-K34)</f>
        <v>0.75</v>
      </c>
      <c r="P34" s="38"/>
      <c r="Q34" s="42"/>
      <c r="R34" s="42"/>
      <c r="S34" s="44"/>
      <c r="T34" s="37"/>
      <c r="U34" s="37"/>
      <c r="V34" s="40"/>
      <c r="W34" s="42"/>
      <c r="X34" s="37"/>
      <c r="Y34" s="37"/>
      <c r="Z34" s="37"/>
    </row>
    <row r="35" spans="1:26" s="13" customFormat="1" ht="26.25" customHeight="1">
      <c r="A35" s="37"/>
      <c r="B35" s="36"/>
      <c r="C35" s="36"/>
      <c r="D35" s="14" t="s">
        <v>10</v>
      </c>
      <c r="E35" s="58" t="str">
        <f>Eingabe!C5</f>
        <v>Thomas Sanda</v>
      </c>
      <c r="F35" s="146" t="s">
        <v>118</v>
      </c>
      <c r="G35" s="133"/>
      <c r="H35" s="27">
        <v>3</v>
      </c>
      <c r="I35" s="149">
        <v>95.5</v>
      </c>
      <c r="J35" s="8">
        <f t="shared" si="0"/>
        <v>95.96000000000001</v>
      </c>
      <c r="K35" s="9">
        <v>191.46</v>
      </c>
      <c r="L35" s="8">
        <f t="shared" si="1"/>
        <v>15.955</v>
      </c>
      <c r="M35" s="10">
        <f>Eingabe!D5</f>
        <v>24</v>
      </c>
      <c r="N35" s="11">
        <f t="shared" si="2"/>
        <v>1.5699999999999932</v>
      </c>
      <c r="O35" s="18">
        <f t="shared" si="3"/>
        <v>0.7399999999999807</v>
      </c>
      <c r="P35" s="38"/>
      <c r="Q35" s="42"/>
      <c r="R35" s="42"/>
      <c r="S35" s="44"/>
      <c r="T35" s="37"/>
      <c r="U35" s="37"/>
      <c r="V35" s="40"/>
      <c r="W35" s="42"/>
      <c r="X35" s="37"/>
      <c r="Y35" s="37"/>
      <c r="Z35" s="37"/>
    </row>
    <row r="36" spans="1:26" s="13" customFormat="1" ht="26.25" customHeight="1">
      <c r="A36" s="37"/>
      <c r="B36" s="36"/>
      <c r="C36" s="36"/>
      <c r="D36" s="14" t="s">
        <v>11</v>
      </c>
      <c r="E36" s="58" t="str">
        <f>Eingabe!C8</f>
        <v>Peter Siding </v>
      </c>
      <c r="F36" s="146" t="s">
        <v>117</v>
      </c>
      <c r="G36" s="133"/>
      <c r="H36" s="27">
        <v>5</v>
      </c>
      <c r="I36" s="8">
        <v>94.33</v>
      </c>
      <c r="J36" s="8">
        <f t="shared" si="0"/>
        <v>93.55</v>
      </c>
      <c r="K36" s="9">
        <v>187.88</v>
      </c>
      <c r="L36" s="8">
        <f t="shared" si="1"/>
        <v>15.656666666666666</v>
      </c>
      <c r="M36" s="10">
        <f>Eingabe!D8</f>
        <v>23</v>
      </c>
      <c r="N36" s="11">
        <f t="shared" si="2"/>
        <v>5.150000000000006</v>
      </c>
      <c r="O36" s="18">
        <f t="shared" si="3"/>
        <v>3.5800000000000125</v>
      </c>
      <c r="P36" s="38"/>
      <c r="Q36" s="42"/>
      <c r="R36" s="42"/>
      <c r="S36" s="44"/>
      <c r="T36" s="37"/>
      <c r="U36" s="37"/>
      <c r="V36" s="40"/>
      <c r="W36" s="42"/>
      <c r="X36" s="37"/>
      <c r="Y36" s="37"/>
      <c r="Z36" s="37"/>
    </row>
    <row r="37" spans="1:26" s="13" customFormat="1" ht="26.25" customHeight="1">
      <c r="A37" s="37"/>
      <c r="B37" s="36"/>
      <c r="C37" s="36"/>
      <c r="D37" s="14" t="s">
        <v>12</v>
      </c>
      <c r="E37" s="58" t="str">
        <f>Eingabe!C10</f>
        <v>Ernst Brajer</v>
      </c>
      <c r="F37" s="143" t="s">
        <v>118</v>
      </c>
      <c r="G37" s="133"/>
      <c r="H37" s="27">
        <v>18</v>
      </c>
      <c r="I37" s="8">
        <v>88.4</v>
      </c>
      <c r="J37" s="8">
        <f t="shared" si="0"/>
        <v>89.75999999999999</v>
      </c>
      <c r="K37" s="9">
        <v>178.16</v>
      </c>
      <c r="L37" s="8">
        <f t="shared" si="1"/>
        <v>14.846666666666666</v>
      </c>
      <c r="M37" s="10">
        <f>Eingabe!D10</f>
        <v>22</v>
      </c>
      <c r="N37" s="11">
        <f t="shared" si="2"/>
        <v>14.870000000000005</v>
      </c>
      <c r="O37" s="18">
        <f t="shared" si="3"/>
        <v>9.719999999999999</v>
      </c>
      <c r="P37" s="37"/>
      <c r="Q37" s="42"/>
      <c r="R37" s="42"/>
      <c r="S37" s="44"/>
      <c r="T37" s="37"/>
      <c r="U37" s="37"/>
      <c r="V37" s="40"/>
      <c r="W37" s="42"/>
      <c r="X37" s="37"/>
      <c r="Y37" s="37"/>
      <c r="Z37" s="37"/>
    </row>
    <row r="38" spans="1:26" s="13" customFormat="1" ht="26.25" customHeight="1">
      <c r="A38" s="37"/>
      <c r="B38" s="36"/>
      <c r="C38" s="36"/>
      <c r="D38" s="14" t="s">
        <v>13</v>
      </c>
      <c r="E38" s="58" t="str">
        <f>Eingabe!C9</f>
        <v>Roland Dobritzhofer</v>
      </c>
      <c r="F38" s="146" t="s">
        <v>119</v>
      </c>
      <c r="G38" s="133"/>
      <c r="H38" s="27">
        <v>1</v>
      </c>
      <c r="I38" s="8">
        <v>87.23</v>
      </c>
      <c r="J38" s="8">
        <f t="shared" si="0"/>
        <v>87.46</v>
      </c>
      <c r="K38" s="9">
        <v>174.69</v>
      </c>
      <c r="L38" s="8">
        <f t="shared" si="1"/>
        <v>14.5575</v>
      </c>
      <c r="M38" s="10">
        <f>Eingabe!D9</f>
        <v>21</v>
      </c>
      <c r="N38" s="11">
        <f t="shared" si="2"/>
        <v>18.340000000000003</v>
      </c>
      <c r="O38" s="18">
        <f t="shared" si="3"/>
        <v>3.469999999999999</v>
      </c>
      <c r="P38" s="37"/>
      <c r="Q38" s="42"/>
      <c r="R38" s="42"/>
      <c r="S38" s="44"/>
      <c r="T38" s="37"/>
      <c r="U38" s="37"/>
      <c r="V38" s="40"/>
      <c r="W38" s="42"/>
      <c r="X38" s="37"/>
      <c r="Y38" s="37"/>
      <c r="Z38" s="37"/>
    </row>
    <row r="39" spans="1:26" s="13" customFormat="1" ht="26.25" customHeight="1">
      <c r="A39" s="37"/>
      <c r="B39" s="36"/>
      <c r="C39" s="36"/>
      <c r="D39" s="14" t="s">
        <v>14</v>
      </c>
      <c r="E39" s="58" t="str">
        <f>Eingabe!C11</f>
        <v>Thomas Nowak </v>
      </c>
      <c r="F39" s="143" t="s">
        <v>118</v>
      </c>
      <c r="G39" s="133"/>
      <c r="H39" s="27">
        <v>14</v>
      </c>
      <c r="I39" s="8">
        <v>75.6</v>
      </c>
      <c r="J39" s="8">
        <f t="shared" si="0"/>
        <v>96.73000000000002</v>
      </c>
      <c r="K39" s="9">
        <v>172.33</v>
      </c>
      <c r="L39" s="8">
        <f t="shared" si="1"/>
        <v>14.360833333333334</v>
      </c>
      <c r="M39" s="10">
        <f>Eingabe!D11</f>
        <v>20</v>
      </c>
      <c r="N39" s="11">
        <f t="shared" si="2"/>
        <v>20.69999999999999</v>
      </c>
      <c r="O39" s="18">
        <f t="shared" si="3"/>
        <v>2.359999999999985</v>
      </c>
      <c r="P39" s="36"/>
      <c r="Q39" s="42"/>
      <c r="R39" s="42"/>
      <c r="S39" s="44"/>
      <c r="T39" s="37"/>
      <c r="U39" s="37"/>
      <c r="V39" s="40"/>
      <c r="W39" s="42"/>
      <c r="X39" s="37"/>
      <c r="Y39" s="37"/>
      <c r="Z39" s="37"/>
    </row>
    <row r="40" spans="1:26" s="13" customFormat="1" ht="26.25" customHeight="1">
      <c r="A40" s="37"/>
      <c r="B40" s="36"/>
      <c r="C40" s="36"/>
      <c r="D40" s="14" t="s">
        <v>15</v>
      </c>
      <c r="E40" s="58" t="str">
        <f>Eingabe!C7</f>
        <v>Gerhard Fischer </v>
      </c>
      <c r="F40" s="146" t="s">
        <v>118</v>
      </c>
      <c r="G40" s="133"/>
      <c r="H40" s="27">
        <v>17</v>
      </c>
      <c r="I40" s="8">
        <v>50.81</v>
      </c>
      <c r="J40" s="8">
        <f t="shared" si="0"/>
        <v>0</v>
      </c>
      <c r="K40" s="9">
        <v>50.81</v>
      </c>
      <c r="L40" s="8">
        <f t="shared" si="1"/>
        <v>4.234166666666667</v>
      </c>
      <c r="M40" s="10">
        <f>Eingabe!D7</f>
        <v>19</v>
      </c>
      <c r="N40" s="11">
        <f t="shared" si="2"/>
        <v>142.22</v>
      </c>
      <c r="O40" s="18">
        <f t="shared" si="3"/>
        <v>121.52000000000001</v>
      </c>
      <c r="P40" s="36"/>
      <c r="Q40" s="42"/>
      <c r="R40" s="42"/>
      <c r="S40" s="44"/>
      <c r="T40" s="37"/>
      <c r="U40" s="37"/>
      <c r="V40" s="40"/>
      <c r="W40" s="42"/>
      <c r="X40" s="37"/>
      <c r="Y40" s="37"/>
      <c r="Z40" s="37"/>
    </row>
    <row r="41" spans="1:26" s="13" customFormat="1" ht="26.25" customHeight="1" thickBot="1">
      <c r="A41" s="37"/>
      <c r="B41" s="36"/>
      <c r="C41" s="36"/>
      <c r="D41" s="282" t="str">
        <f>Eingabe!$B$54</f>
        <v>Punktevergabe: 30,27,25,24,23,22,21,20,19,18,17,16,15,14,13,12,11,10,9,8,7,6,5,4,3,2,1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P41" s="36"/>
      <c r="Q41" s="42"/>
      <c r="R41" s="42"/>
      <c r="S41" s="44"/>
      <c r="T41" s="37"/>
      <c r="U41" s="37"/>
      <c r="V41" s="40"/>
      <c r="W41" s="42"/>
      <c r="X41" s="37"/>
      <c r="Y41" s="37"/>
      <c r="Z41" s="37"/>
    </row>
    <row r="42" spans="1:26" s="13" customFormat="1" ht="26.25" customHeight="1">
      <c r="A42" s="37"/>
      <c r="B42" s="36"/>
      <c r="C42" s="36"/>
      <c r="D42" s="36"/>
      <c r="E42" s="57"/>
      <c r="F42" s="41"/>
      <c r="G42" s="36"/>
      <c r="H42" s="97"/>
      <c r="I42" s="36"/>
      <c r="J42" s="36"/>
      <c r="K42" s="36"/>
      <c r="L42" s="36"/>
      <c r="M42" s="36"/>
      <c r="N42" s="36"/>
      <c r="O42" s="26"/>
      <c r="P42" s="36"/>
      <c r="Q42" s="42"/>
      <c r="R42" s="42"/>
      <c r="S42" s="44"/>
      <c r="T42" s="37"/>
      <c r="U42" s="37"/>
      <c r="V42" s="40"/>
      <c r="W42" s="42"/>
      <c r="X42" s="37"/>
      <c r="Y42" s="37"/>
      <c r="Z42" s="37"/>
    </row>
    <row r="43" spans="1:26" s="13" customFormat="1" ht="26.25" customHeight="1">
      <c r="A43" s="37"/>
      <c r="B43" s="36"/>
      <c r="C43" s="36"/>
      <c r="D43" s="36"/>
      <c r="E43" s="36"/>
      <c r="F43" s="208" t="s">
        <v>74</v>
      </c>
      <c r="G43" s="209"/>
      <c r="H43" s="173">
        <v>14.165</v>
      </c>
      <c r="I43" s="174" t="s">
        <v>68</v>
      </c>
      <c r="J43" s="175">
        <v>6</v>
      </c>
      <c r="K43" s="41"/>
      <c r="L43" s="37"/>
      <c r="M43" s="36"/>
      <c r="N43" s="36"/>
      <c r="O43" s="36"/>
      <c r="P43" s="36"/>
      <c r="Q43" s="42"/>
      <c r="R43" s="42"/>
      <c r="S43" s="44"/>
      <c r="T43" s="37"/>
      <c r="U43" s="37"/>
      <c r="V43" s="40"/>
      <c r="W43" s="42"/>
      <c r="X43" s="37"/>
      <c r="Y43" s="37"/>
      <c r="Z43" s="37"/>
    </row>
    <row r="44" spans="1:26" s="12" customFormat="1" ht="26.25" customHeight="1">
      <c r="A44" s="38"/>
      <c r="B44" s="36"/>
      <c r="C44" s="36"/>
      <c r="D44" s="36"/>
      <c r="E44" s="36"/>
      <c r="F44" s="212" t="s">
        <v>84</v>
      </c>
      <c r="G44" s="213"/>
      <c r="H44" s="176">
        <v>14.363</v>
      </c>
      <c r="I44" s="177" t="s">
        <v>68</v>
      </c>
      <c r="J44" s="178">
        <v>6</v>
      </c>
      <c r="K44" s="41"/>
      <c r="L44" s="37"/>
      <c r="M44" s="36"/>
      <c r="N44" s="36"/>
      <c r="O44" s="36"/>
      <c r="P44" s="36"/>
      <c r="Q44" s="42"/>
      <c r="R44" s="42"/>
      <c r="S44" s="44"/>
      <c r="T44" s="38"/>
      <c r="U44" s="38"/>
      <c r="V44" s="40"/>
      <c r="W44" s="42"/>
      <c r="X44" s="38"/>
      <c r="Y44" s="38"/>
      <c r="Z44" s="38"/>
    </row>
    <row r="45" spans="1:26" s="12" customFormat="1" ht="26.25" customHeight="1">
      <c r="A45" s="38"/>
      <c r="B45" s="36"/>
      <c r="C45" s="36"/>
      <c r="D45" s="36"/>
      <c r="E45" s="36"/>
      <c r="F45" s="214" t="s">
        <v>73</v>
      </c>
      <c r="G45" s="215"/>
      <c r="H45" s="179">
        <v>14.416</v>
      </c>
      <c r="I45" s="180" t="s">
        <v>68</v>
      </c>
      <c r="J45" s="181">
        <v>5</v>
      </c>
      <c r="K45" s="44"/>
      <c r="L45" s="42"/>
      <c r="M45" s="36"/>
      <c r="N45" s="36"/>
      <c r="O45" s="36"/>
      <c r="P45" s="36"/>
      <c r="Q45" s="42"/>
      <c r="R45" s="42"/>
      <c r="S45" s="44"/>
      <c r="T45" s="38"/>
      <c r="U45" s="38"/>
      <c r="V45" s="40"/>
      <c r="W45" s="42"/>
      <c r="X45" s="38"/>
      <c r="Y45" s="38"/>
      <c r="Z45" s="38"/>
    </row>
    <row r="46" spans="1:26" s="12" customFormat="1" ht="26.25" customHeight="1">
      <c r="A46" s="38"/>
      <c r="B46" s="36"/>
      <c r="C46" s="36"/>
      <c r="D46" s="36"/>
      <c r="E46" s="63"/>
      <c r="F46" s="53"/>
      <c r="G46" s="53"/>
      <c r="H46" s="53"/>
      <c r="I46" s="54"/>
      <c r="J46" s="45"/>
      <c r="K46" s="44"/>
      <c r="L46" s="42"/>
      <c r="M46" s="36"/>
      <c r="N46" s="36"/>
      <c r="O46" s="36"/>
      <c r="P46" s="36"/>
      <c r="Q46" s="42"/>
      <c r="R46" s="42"/>
      <c r="S46" s="44"/>
      <c r="T46" s="38"/>
      <c r="U46" s="38"/>
      <c r="V46" s="40"/>
      <c r="W46" s="42"/>
      <c r="X46" s="38"/>
      <c r="Y46" s="38"/>
      <c r="Z46" s="38"/>
    </row>
    <row r="47" spans="1:26" s="13" customFormat="1" ht="26.25" customHeight="1" thickBot="1">
      <c r="A47" s="37"/>
      <c r="B47" s="36"/>
      <c r="C47" s="36"/>
      <c r="D47" s="36"/>
      <c r="E47" s="57"/>
      <c r="F47" s="41"/>
      <c r="G47" s="36"/>
      <c r="H47" s="97"/>
      <c r="I47" s="36"/>
      <c r="J47" s="36"/>
      <c r="K47" s="36"/>
      <c r="L47" s="36"/>
      <c r="M47" s="36"/>
      <c r="N47" s="36"/>
      <c r="O47" s="36"/>
      <c r="P47" s="36"/>
      <c r="Q47" s="42"/>
      <c r="R47" s="42"/>
      <c r="S47" s="44"/>
      <c r="T47" s="37"/>
      <c r="U47" s="37"/>
      <c r="V47" s="40"/>
      <c r="W47" s="42"/>
      <c r="X47" s="37"/>
      <c r="Y47" s="37"/>
      <c r="Z47" s="37"/>
    </row>
    <row r="48" spans="1:26" s="12" customFormat="1" ht="26.25" customHeight="1" thickBot="1">
      <c r="A48" s="38"/>
      <c r="B48" s="36"/>
      <c r="C48" s="36"/>
      <c r="D48" s="201">
        <f>Eingabe!$E$3</f>
        <v>42059</v>
      </c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  <c r="P48" s="36"/>
      <c r="Q48" s="42"/>
      <c r="R48" s="42"/>
      <c r="S48" s="44"/>
      <c r="T48" s="38"/>
      <c r="U48" s="38"/>
      <c r="V48" s="40"/>
      <c r="W48" s="42"/>
      <c r="X48" s="38"/>
      <c r="Y48" s="38"/>
      <c r="Z48" s="38"/>
    </row>
    <row r="49" spans="1:26" s="12" customFormat="1" ht="26.25" customHeight="1">
      <c r="A49" s="38"/>
      <c r="B49" s="36"/>
      <c r="C49" s="36"/>
      <c r="D49" s="210" t="s">
        <v>0</v>
      </c>
      <c r="E49" s="204" t="s">
        <v>63</v>
      </c>
      <c r="F49" s="204" t="s">
        <v>66</v>
      </c>
      <c r="G49" s="204"/>
      <c r="H49" s="206" t="s">
        <v>67</v>
      </c>
      <c r="I49" s="204" t="s">
        <v>4</v>
      </c>
      <c r="J49" s="204" t="s">
        <v>5</v>
      </c>
      <c r="K49" s="204" t="s">
        <v>6</v>
      </c>
      <c r="L49" s="204" t="s">
        <v>62</v>
      </c>
      <c r="M49" s="266" t="s">
        <v>3</v>
      </c>
      <c r="N49" s="48" t="s">
        <v>60</v>
      </c>
      <c r="O49" s="49"/>
      <c r="P49" s="36"/>
      <c r="Q49" s="42"/>
      <c r="R49" s="42"/>
      <c r="S49" s="44"/>
      <c r="T49" s="38"/>
      <c r="U49" s="38"/>
      <c r="V49" s="40"/>
      <c r="W49" s="42"/>
      <c r="X49" s="38"/>
      <c r="Y49" s="38"/>
      <c r="Z49" s="38"/>
    </row>
    <row r="50" spans="1:26" s="12" customFormat="1" ht="26.25" customHeight="1" thickBot="1">
      <c r="A50" s="38"/>
      <c r="B50" s="36"/>
      <c r="C50" s="36"/>
      <c r="D50" s="211"/>
      <c r="E50" s="205"/>
      <c r="F50" s="205"/>
      <c r="G50" s="205"/>
      <c r="H50" s="207"/>
      <c r="I50" s="205"/>
      <c r="J50" s="205"/>
      <c r="K50" s="205"/>
      <c r="L50" s="205"/>
      <c r="M50" s="267"/>
      <c r="N50" s="64" t="s">
        <v>58</v>
      </c>
      <c r="O50" s="65" t="s">
        <v>59</v>
      </c>
      <c r="P50" s="36"/>
      <c r="Q50" s="42"/>
      <c r="R50" s="42"/>
      <c r="S50" s="44"/>
      <c r="T50" s="38"/>
      <c r="U50" s="38"/>
      <c r="V50" s="40"/>
      <c r="W50" s="42"/>
      <c r="X50" s="38"/>
      <c r="Y50" s="38"/>
      <c r="Z50" s="38"/>
    </row>
    <row r="51" spans="1:26" s="12" customFormat="1" ht="26.25" customHeight="1">
      <c r="A51" s="38"/>
      <c r="B51" s="36"/>
      <c r="C51" s="36"/>
      <c r="D51" s="85" t="s">
        <v>7</v>
      </c>
      <c r="E51" s="183" t="str">
        <f>Eingabe!C11</f>
        <v>Thomas Nowak </v>
      </c>
      <c r="F51" s="184" t="s">
        <v>122</v>
      </c>
      <c r="G51" s="166"/>
      <c r="H51" s="185">
        <v>19</v>
      </c>
      <c r="I51" s="186">
        <v>80.22</v>
      </c>
      <c r="J51" s="190">
        <f aca="true" t="shared" si="4" ref="J51:J58">K51-I51</f>
        <v>80.15</v>
      </c>
      <c r="K51" s="187">
        <v>160.37</v>
      </c>
      <c r="L51" s="186">
        <f aca="true" t="shared" si="5" ref="L51:L58">SUM(K51/12)</f>
        <v>13.364166666666668</v>
      </c>
      <c r="M51" s="188">
        <f>Eingabe!E11</f>
        <v>30</v>
      </c>
      <c r="N51" s="86"/>
      <c r="O51" s="87"/>
      <c r="P51" s="36"/>
      <c r="Q51" s="42"/>
      <c r="R51" s="42"/>
      <c r="S51" s="44"/>
      <c r="T51" s="38"/>
      <c r="U51" s="38"/>
      <c r="V51" s="40"/>
      <c r="W51" s="42"/>
      <c r="X51" s="38"/>
      <c r="Y51" s="38"/>
      <c r="Z51" s="38"/>
    </row>
    <row r="52" spans="1:26" s="12" customFormat="1" ht="26.25" customHeight="1">
      <c r="A52" s="38"/>
      <c r="B52" s="36"/>
      <c r="C52" s="36"/>
      <c r="D52" s="20" t="s">
        <v>8</v>
      </c>
      <c r="E52" s="158" t="str">
        <f>Eingabe!C4</f>
        <v>Thomas Gebhardt</v>
      </c>
      <c r="F52" s="189" t="s">
        <v>122</v>
      </c>
      <c r="G52" s="160"/>
      <c r="H52" s="161">
        <v>7</v>
      </c>
      <c r="I52" s="149">
        <v>79.77</v>
      </c>
      <c r="J52" s="151">
        <f t="shared" si="4"/>
        <v>80.38000000000001</v>
      </c>
      <c r="K52" s="162">
        <v>160.15</v>
      </c>
      <c r="L52" s="148">
        <f t="shared" si="5"/>
        <v>13.345833333333333</v>
      </c>
      <c r="M52" s="163">
        <f>Eingabe!E4</f>
        <v>27</v>
      </c>
      <c r="N52" s="5">
        <f aca="true" t="shared" si="6" ref="N52:N58">$K$51-K52</f>
        <v>0.21999999999999886</v>
      </c>
      <c r="O52" s="16"/>
      <c r="P52" s="36"/>
      <c r="Q52" s="42"/>
      <c r="R52" s="42"/>
      <c r="S52" s="44"/>
      <c r="T52" s="38"/>
      <c r="U52" s="38"/>
      <c r="V52" s="40"/>
      <c r="W52" s="42"/>
      <c r="X52" s="38"/>
      <c r="Y52" s="38"/>
      <c r="Z52" s="38"/>
    </row>
    <row r="53" spans="1:26" s="13" customFormat="1" ht="26.25" customHeight="1">
      <c r="A53" s="37"/>
      <c r="B53" s="36"/>
      <c r="C53" s="36"/>
      <c r="D53" s="21" t="s">
        <v>9</v>
      </c>
      <c r="E53" s="152" t="str">
        <f>Eingabe!C12</f>
        <v>Walter Lemböck </v>
      </c>
      <c r="F53" s="153" t="s">
        <v>117</v>
      </c>
      <c r="G53" s="154"/>
      <c r="H53" s="155">
        <v>20</v>
      </c>
      <c r="I53" s="148">
        <v>79.88</v>
      </c>
      <c r="J53" s="149">
        <f t="shared" si="4"/>
        <v>79.9</v>
      </c>
      <c r="K53" s="156">
        <v>159.78</v>
      </c>
      <c r="L53" s="149">
        <f t="shared" si="5"/>
        <v>13.315</v>
      </c>
      <c r="M53" s="157">
        <f>Eingabe!E12</f>
        <v>25</v>
      </c>
      <c r="N53" s="6">
        <f t="shared" si="6"/>
        <v>0.5900000000000034</v>
      </c>
      <c r="O53" s="17">
        <f aca="true" t="shared" si="7" ref="O53:O58">SUM(K52-K53)</f>
        <v>0.37000000000000455</v>
      </c>
      <c r="P53" s="36"/>
      <c r="Q53" s="42"/>
      <c r="R53" s="42"/>
      <c r="S53" s="44"/>
      <c r="T53" s="37"/>
      <c r="U53" s="37"/>
      <c r="V53" s="40"/>
      <c r="W53" s="42"/>
      <c r="X53" s="37"/>
      <c r="Y53" s="37"/>
      <c r="Z53" s="37"/>
    </row>
    <row r="54" spans="2:31" ht="26.25" customHeight="1">
      <c r="B54" s="36"/>
      <c r="C54" s="36"/>
      <c r="D54" s="14" t="s">
        <v>10</v>
      </c>
      <c r="E54" s="58" t="str">
        <f>Eingabe!C5</f>
        <v>Thomas Sanda</v>
      </c>
      <c r="F54" s="143" t="s">
        <v>122</v>
      </c>
      <c r="G54" s="133"/>
      <c r="H54" s="27">
        <v>14</v>
      </c>
      <c r="I54" s="8">
        <v>79.17</v>
      </c>
      <c r="J54" s="8">
        <f t="shared" si="4"/>
        <v>79.33999999999999</v>
      </c>
      <c r="K54" s="9">
        <v>158.51</v>
      </c>
      <c r="L54" s="8">
        <f t="shared" si="5"/>
        <v>13.209166666666667</v>
      </c>
      <c r="M54" s="10">
        <f>Eingabe!E5</f>
        <v>24</v>
      </c>
      <c r="N54" s="11">
        <f t="shared" si="6"/>
        <v>1.8600000000000136</v>
      </c>
      <c r="O54" s="18">
        <f t="shared" si="7"/>
        <v>1.2700000000000102</v>
      </c>
      <c r="P54" s="36"/>
      <c r="S54" s="44"/>
      <c r="T54" s="44"/>
      <c r="U54" s="45"/>
      <c r="V54" s="42"/>
      <c r="W54" s="42"/>
      <c r="X54" s="36"/>
      <c r="Y54" s="41"/>
      <c r="Z54" s="36"/>
      <c r="AA54" s="26"/>
      <c r="AB54" s="26"/>
      <c r="AC54" s="26"/>
      <c r="AD54" s="26"/>
      <c r="AE54" s="26"/>
    </row>
    <row r="55" spans="2:31" ht="26.25" customHeight="1">
      <c r="B55" s="36"/>
      <c r="C55" s="36"/>
      <c r="D55" s="14" t="s">
        <v>11</v>
      </c>
      <c r="E55" s="58" t="str">
        <f>Eingabe!C7</f>
        <v>Gerhard Fischer </v>
      </c>
      <c r="F55" s="143" t="s">
        <v>122</v>
      </c>
      <c r="G55" s="133"/>
      <c r="H55" s="27">
        <v>16</v>
      </c>
      <c r="I55" s="8">
        <v>77.99</v>
      </c>
      <c r="J55" s="8">
        <f t="shared" si="4"/>
        <v>79.03000000000002</v>
      </c>
      <c r="K55" s="9">
        <v>157.02</v>
      </c>
      <c r="L55" s="8">
        <f t="shared" si="5"/>
        <v>13.085</v>
      </c>
      <c r="M55" s="10">
        <f>Eingabe!E7</f>
        <v>23</v>
      </c>
      <c r="N55" s="11">
        <f t="shared" si="6"/>
        <v>3.3499999999999943</v>
      </c>
      <c r="O55" s="18">
        <f t="shared" si="7"/>
        <v>1.4899999999999807</v>
      </c>
      <c r="P55" s="36"/>
      <c r="S55" s="44"/>
      <c r="T55" s="44"/>
      <c r="U55" s="45"/>
      <c r="V55" s="42"/>
      <c r="W55" s="42"/>
      <c r="X55" s="36"/>
      <c r="Y55" s="41"/>
      <c r="Z55" s="36"/>
      <c r="AA55" s="26"/>
      <c r="AB55" s="26"/>
      <c r="AC55" s="26"/>
      <c r="AD55" s="26"/>
      <c r="AE55" s="26"/>
    </row>
    <row r="56" spans="2:31" ht="26.25" customHeight="1">
      <c r="B56" s="36"/>
      <c r="C56" s="36"/>
      <c r="D56" s="14" t="s">
        <v>12</v>
      </c>
      <c r="E56" s="58" t="str">
        <f>Eingabe!C8</f>
        <v>Peter Siding </v>
      </c>
      <c r="F56" s="143" t="s">
        <v>117</v>
      </c>
      <c r="G56" s="133"/>
      <c r="H56" s="27">
        <v>8</v>
      </c>
      <c r="I56" s="8">
        <v>77.79</v>
      </c>
      <c r="J56" s="8">
        <f t="shared" si="4"/>
        <v>79.11</v>
      </c>
      <c r="K56" s="9">
        <v>156.9</v>
      </c>
      <c r="L56" s="8">
        <f t="shared" si="5"/>
        <v>13.075000000000001</v>
      </c>
      <c r="M56" s="10">
        <f>Eingabe!E8</f>
        <v>22</v>
      </c>
      <c r="N56" s="11">
        <f t="shared" si="6"/>
        <v>3.469999999999999</v>
      </c>
      <c r="O56" s="18">
        <f t="shared" si="7"/>
        <v>0.12000000000000455</v>
      </c>
      <c r="P56" s="36"/>
      <c r="S56" s="44"/>
      <c r="T56" s="44"/>
      <c r="U56" s="45"/>
      <c r="V56" s="42"/>
      <c r="W56" s="42"/>
      <c r="X56" s="36"/>
      <c r="Y56" s="41"/>
      <c r="Z56" s="36"/>
      <c r="AA56" s="26"/>
      <c r="AB56" s="26"/>
      <c r="AC56" s="26"/>
      <c r="AD56" s="26"/>
      <c r="AE56" s="26"/>
    </row>
    <row r="57" spans="2:31" ht="26.25" customHeight="1">
      <c r="B57" s="36"/>
      <c r="C57" s="36"/>
      <c r="D57" s="14" t="s">
        <v>13</v>
      </c>
      <c r="E57" s="58" t="str">
        <f>Eingabe!C13</f>
        <v>Walter Müllner </v>
      </c>
      <c r="F57" s="143" t="s">
        <v>122</v>
      </c>
      <c r="G57" s="133"/>
      <c r="H57" s="27">
        <v>18</v>
      </c>
      <c r="I57" s="8">
        <v>78.01</v>
      </c>
      <c r="J57" s="8">
        <f t="shared" si="4"/>
        <v>78.64</v>
      </c>
      <c r="K57" s="9">
        <v>156.65</v>
      </c>
      <c r="L57" s="8">
        <f t="shared" si="5"/>
        <v>13.054166666666667</v>
      </c>
      <c r="M57" s="10">
        <f>Eingabe!E13</f>
        <v>21</v>
      </c>
      <c r="N57" s="11">
        <f t="shared" si="6"/>
        <v>3.719999999999999</v>
      </c>
      <c r="O57" s="18">
        <f t="shared" si="7"/>
        <v>0.25</v>
      </c>
      <c r="P57" s="36"/>
      <c r="S57" s="44"/>
      <c r="T57" s="44"/>
      <c r="U57" s="45"/>
      <c r="V57" s="42"/>
      <c r="W57" s="42"/>
      <c r="X57" s="36"/>
      <c r="Y57" s="41"/>
      <c r="Z57" s="36"/>
      <c r="AA57" s="26"/>
      <c r="AB57" s="26"/>
      <c r="AC57" s="26"/>
      <c r="AD57" s="26"/>
      <c r="AE57" s="26"/>
    </row>
    <row r="58" spans="2:31" ht="26.25" customHeight="1" thickBot="1">
      <c r="B58" s="36"/>
      <c r="C58" s="36"/>
      <c r="D58" s="14" t="s">
        <v>14</v>
      </c>
      <c r="E58" s="58" t="str">
        <f>Eingabe!C9</f>
        <v>Roland Dobritzhofer</v>
      </c>
      <c r="F58" s="143" t="s">
        <v>123</v>
      </c>
      <c r="G58" s="133"/>
      <c r="H58" s="27">
        <v>3</v>
      </c>
      <c r="I58" s="8">
        <v>71.91</v>
      </c>
      <c r="J58" s="8">
        <f t="shared" si="4"/>
        <v>72.96000000000001</v>
      </c>
      <c r="K58" s="9">
        <v>144.87</v>
      </c>
      <c r="L58" s="8">
        <f t="shared" si="5"/>
        <v>12.0725</v>
      </c>
      <c r="M58" s="10">
        <f>Eingabe!E9</f>
        <v>20</v>
      </c>
      <c r="N58" s="11">
        <f t="shared" si="6"/>
        <v>15.5</v>
      </c>
      <c r="O58" s="18">
        <f t="shared" si="7"/>
        <v>11.780000000000001</v>
      </c>
      <c r="P58" s="36"/>
      <c r="S58" s="44"/>
      <c r="T58" s="44"/>
      <c r="U58" s="45"/>
      <c r="V58" s="42"/>
      <c r="W58" s="42"/>
      <c r="X58" s="36"/>
      <c r="Y58" s="41"/>
      <c r="Z58" s="36"/>
      <c r="AA58" s="26"/>
      <c r="AB58" s="26"/>
      <c r="AC58" s="26"/>
      <c r="AD58" s="26"/>
      <c r="AE58" s="26"/>
    </row>
    <row r="59" spans="2:31" ht="26.25" customHeight="1" thickBot="1">
      <c r="B59" s="36"/>
      <c r="C59" s="36"/>
      <c r="D59" s="216" t="str">
        <f>Eingabe!$B$54</f>
        <v>Punktevergabe: 30,27,25,24,23,22,21,20,19,18,17,16,15,14,13,12,11,10,9,8,7,6,5,4,3,2,1</v>
      </c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1"/>
      <c r="P59" s="36"/>
      <c r="S59" s="44"/>
      <c r="T59" s="44"/>
      <c r="U59" s="45"/>
      <c r="V59" s="42"/>
      <c r="W59" s="36"/>
      <c r="X59" s="36"/>
      <c r="Y59" s="41"/>
      <c r="Z59" s="36"/>
      <c r="AA59" s="26"/>
      <c r="AB59" s="26"/>
      <c r="AC59" s="26"/>
      <c r="AD59" s="26"/>
      <c r="AE59" s="26"/>
    </row>
    <row r="60" spans="2:31" ht="26.25" customHeight="1">
      <c r="B60" s="36"/>
      <c r="C60" s="36"/>
      <c r="D60" s="36"/>
      <c r="E60" s="57"/>
      <c r="F60" s="41"/>
      <c r="G60" s="36"/>
      <c r="H60" s="97"/>
      <c r="I60" s="36"/>
      <c r="J60" s="36"/>
      <c r="K60" s="36"/>
      <c r="L60" s="36"/>
      <c r="M60" s="36"/>
      <c r="N60" s="36"/>
      <c r="O60" s="36"/>
      <c r="P60" s="36"/>
      <c r="S60" s="44"/>
      <c r="T60" s="44"/>
      <c r="U60" s="45"/>
      <c r="V60" s="42"/>
      <c r="W60" s="36"/>
      <c r="X60" s="36"/>
      <c r="Y60" s="41"/>
      <c r="Z60" s="36"/>
      <c r="AA60" s="26"/>
      <c r="AB60" s="26"/>
      <c r="AC60" s="26"/>
      <c r="AD60" s="26"/>
      <c r="AE60" s="26"/>
    </row>
    <row r="61" spans="2:31" ht="26.25" customHeight="1">
      <c r="B61" s="36"/>
      <c r="C61" s="36"/>
      <c r="D61" s="36"/>
      <c r="E61" s="36"/>
      <c r="F61" s="208" t="s">
        <v>73</v>
      </c>
      <c r="G61" s="209"/>
      <c r="H61" s="173">
        <v>14.48</v>
      </c>
      <c r="I61" s="174" t="s">
        <v>68</v>
      </c>
      <c r="J61" s="175">
        <v>5</v>
      </c>
      <c r="K61" s="36"/>
      <c r="L61" s="42"/>
      <c r="M61" s="42"/>
      <c r="N61" s="44"/>
      <c r="O61" s="45"/>
      <c r="P61" s="36"/>
      <c r="S61" s="44"/>
      <c r="T61" s="44"/>
      <c r="U61" s="45"/>
      <c r="V61" s="42"/>
      <c r="W61" s="36"/>
      <c r="X61" s="36"/>
      <c r="Y61" s="41"/>
      <c r="Z61" s="36"/>
      <c r="AA61" s="26"/>
      <c r="AB61" s="26"/>
      <c r="AC61" s="26"/>
      <c r="AD61" s="26"/>
      <c r="AE61" s="26"/>
    </row>
    <row r="62" spans="2:31" ht="26.25" customHeight="1">
      <c r="B62" s="36"/>
      <c r="C62" s="36"/>
      <c r="D62" s="36"/>
      <c r="E62" s="36"/>
      <c r="F62" s="212" t="s">
        <v>75</v>
      </c>
      <c r="G62" s="213"/>
      <c r="H62" s="176">
        <v>14.54</v>
      </c>
      <c r="I62" s="177" t="s">
        <v>68</v>
      </c>
      <c r="J62" s="178">
        <v>5</v>
      </c>
      <c r="K62" s="36"/>
      <c r="L62" s="42"/>
      <c r="M62" s="42"/>
      <c r="N62" s="44"/>
      <c r="O62" s="45"/>
      <c r="P62" s="36"/>
      <c r="S62" s="44"/>
      <c r="T62" s="44"/>
      <c r="U62" s="45"/>
      <c r="V62" s="42"/>
      <c r="W62" s="36"/>
      <c r="X62" s="36"/>
      <c r="Y62" s="41"/>
      <c r="Z62" s="36"/>
      <c r="AA62" s="26"/>
      <c r="AB62" s="26"/>
      <c r="AC62" s="26"/>
      <c r="AD62" s="26"/>
      <c r="AE62" s="26"/>
    </row>
    <row r="63" spans="2:31" ht="26.25" customHeight="1">
      <c r="B63" s="36"/>
      <c r="C63" s="36"/>
      <c r="D63" s="36"/>
      <c r="E63" s="36"/>
      <c r="F63" s="214" t="s">
        <v>79</v>
      </c>
      <c r="G63" s="215"/>
      <c r="H63" s="179">
        <v>14.545</v>
      </c>
      <c r="I63" s="180" t="s">
        <v>68</v>
      </c>
      <c r="J63" s="181">
        <v>5</v>
      </c>
      <c r="K63" s="36"/>
      <c r="L63" s="42"/>
      <c r="M63" s="42"/>
      <c r="N63" s="44"/>
      <c r="O63" s="45"/>
      <c r="P63" s="36"/>
      <c r="S63" s="44"/>
      <c r="T63" s="44"/>
      <c r="U63" s="45"/>
      <c r="V63" s="42"/>
      <c r="W63" s="36"/>
      <c r="X63" s="36"/>
      <c r="Y63" s="41"/>
      <c r="Z63" s="36"/>
      <c r="AA63" s="26"/>
      <c r="AB63" s="26"/>
      <c r="AC63" s="26"/>
      <c r="AD63" s="26"/>
      <c r="AE63" s="26"/>
    </row>
    <row r="64" spans="2:29" ht="26.25">
      <c r="B64" s="36"/>
      <c r="C64" s="36"/>
      <c r="D64" s="36"/>
      <c r="E64" s="63"/>
      <c r="F64" s="53"/>
      <c r="G64" s="53"/>
      <c r="H64" s="53"/>
      <c r="I64" s="54"/>
      <c r="J64" s="36"/>
      <c r="K64" s="44"/>
      <c r="L64" s="42"/>
      <c r="M64" s="36"/>
      <c r="N64" s="36"/>
      <c r="O64" s="36"/>
      <c r="P64" s="36"/>
      <c r="S64" s="44"/>
      <c r="T64" s="45"/>
      <c r="U64" s="45"/>
      <c r="V64" s="44"/>
      <c r="W64" s="45"/>
      <c r="X64" s="45"/>
      <c r="Y64" s="44"/>
      <c r="Z64" s="42"/>
      <c r="AB64" s="42"/>
      <c r="AC64" s="36"/>
    </row>
    <row r="65" spans="2:29" ht="26.25" customHeight="1" thickBot="1">
      <c r="B65" s="36"/>
      <c r="C65" s="36"/>
      <c r="D65" s="36"/>
      <c r="E65" s="57"/>
      <c r="F65" s="41"/>
      <c r="G65" s="36"/>
      <c r="H65" s="97"/>
      <c r="I65" s="36"/>
      <c r="J65" s="36"/>
      <c r="K65" s="36"/>
      <c r="L65" s="36"/>
      <c r="M65" s="36"/>
      <c r="N65" s="36"/>
      <c r="O65" s="36"/>
      <c r="P65" s="36"/>
      <c r="S65" s="44"/>
      <c r="T65" s="45"/>
      <c r="U65" s="45"/>
      <c r="V65" s="44"/>
      <c r="W65" s="45"/>
      <c r="X65" s="45"/>
      <c r="Y65" s="44"/>
      <c r="Z65" s="42"/>
      <c r="AB65" s="42"/>
      <c r="AC65" s="36"/>
    </row>
    <row r="66" spans="2:29" ht="26.25" customHeight="1" thickBot="1">
      <c r="B66" s="36"/>
      <c r="C66" s="36"/>
      <c r="D66" s="201">
        <f>Eingabe!$F$3</f>
        <v>42115</v>
      </c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3"/>
      <c r="P66" s="36"/>
      <c r="S66" s="44"/>
      <c r="T66" s="45"/>
      <c r="U66" s="45"/>
      <c r="V66" s="44"/>
      <c r="W66" s="45"/>
      <c r="X66" s="45"/>
      <c r="Y66" s="44"/>
      <c r="Z66" s="42"/>
      <c r="AB66" s="42"/>
      <c r="AC66" s="36"/>
    </row>
    <row r="67" spans="2:26" ht="26.25" customHeight="1">
      <c r="B67" s="36"/>
      <c r="C67" s="36"/>
      <c r="D67" s="210" t="s">
        <v>0</v>
      </c>
      <c r="E67" s="204" t="s">
        <v>63</v>
      </c>
      <c r="F67" s="204" t="s">
        <v>66</v>
      </c>
      <c r="G67" s="204"/>
      <c r="H67" s="206" t="s">
        <v>67</v>
      </c>
      <c r="I67" s="204" t="s">
        <v>4</v>
      </c>
      <c r="J67" s="204" t="s">
        <v>5</v>
      </c>
      <c r="K67" s="204" t="s">
        <v>6</v>
      </c>
      <c r="L67" s="204" t="s">
        <v>62</v>
      </c>
      <c r="M67" s="266" t="s">
        <v>3</v>
      </c>
      <c r="N67" s="48" t="s">
        <v>60</v>
      </c>
      <c r="O67" s="49"/>
      <c r="P67" s="36"/>
      <c r="S67" s="44"/>
      <c r="T67" s="45"/>
      <c r="U67" s="45"/>
      <c r="V67" s="45"/>
      <c r="W67" s="44"/>
      <c r="X67" s="44"/>
      <c r="Y67" s="45"/>
      <c r="Z67" s="44"/>
    </row>
    <row r="68" spans="2:26" ht="26.25" customHeight="1" thickBot="1">
      <c r="B68" s="36"/>
      <c r="C68" s="36"/>
      <c r="D68" s="211"/>
      <c r="E68" s="205"/>
      <c r="F68" s="205"/>
      <c r="G68" s="205"/>
      <c r="H68" s="207"/>
      <c r="I68" s="205"/>
      <c r="J68" s="205"/>
      <c r="K68" s="205"/>
      <c r="L68" s="205"/>
      <c r="M68" s="267"/>
      <c r="N68" s="64" t="s">
        <v>58</v>
      </c>
      <c r="O68" s="65" t="s">
        <v>59</v>
      </c>
      <c r="P68" s="36"/>
      <c r="S68" s="44"/>
      <c r="T68" s="45"/>
      <c r="U68" s="45"/>
      <c r="V68" s="45"/>
      <c r="W68" s="44"/>
      <c r="X68" s="44"/>
      <c r="Y68" s="45"/>
      <c r="Z68" s="44"/>
    </row>
    <row r="69" spans="2:26" ht="26.25">
      <c r="B69" s="36"/>
      <c r="C69" s="36"/>
      <c r="D69" s="85" t="s">
        <v>7</v>
      </c>
      <c r="E69" s="305" t="str">
        <f>Eingabe!C4</f>
        <v>Thomas Gebhardt</v>
      </c>
      <c r="F69" s="184" t="s">
        <v>122</v>
      </c>
      <c r="G69" s="166"/>
      <c r="H69" s="185">
        <v>3</v>
      </c>
      <c r="I69" s="186">
        <v>78.94</v>
      </c>
      <c r="J69" s="186">
        <f>K69-I69</f>
        <v>79.58000000000001</v>
      </c>
      <c r="K69" s="187">
        <v>158.52</v>
      </c>
      <c r="L69" s="186">
        <f>SUM(K69/12)</f>
        <v>13.21</v>
      </c>
      <c r="M69" s="188">
        <f>Eingabe!F4</f>
        <v>30</v>
      </c>
      <c r="N69" s="297"/>
      <c r="O69" s="298"/>
      <c r="P69" s="36"/>
      <c r="S69" s="44"/>
      <c r="T69" s="45"/>
      <c r="U69" s="45"/>
      <c r="V69" s="45"/>
      <c r="W69" s="44"/>
      <c r="X69" s="44"/>
      <c r="Y69" s="45"/>
      <c r="Z69" s="44"/>
    </row>
    <row r="70" spans="2:26" ht="26.25">
      <c r="B70" s="36"/>
      <c r="C70" s="36"/>
      <c r="D70" s="20" t="s">
        <v>8</v>
      </c>
      <c r="E70" s="158" t="str">
        <f>Eingabe!C5</f>
        <v>Thomas Sanda</v>
      </c>
      <c r="F70" s="189" t="s">
        <v>122</v>
      </c>
      <c r="G70" s="160"/>
      <c r="H70" s="161">
        <v>5</v>
      </c>
      <c r="I70" s="148">
        <v>78.79</v>
      </c>
      <c r="J70" s="148">
        <f>K70-I70</f>
        <v>79.08999999999999</v>
      </c>
      <c r="K70" s="162">
        <v>157.88</v>
      </c>
      <c r="L70" s="148">
        <f>SUM(K70/12)</f>
        <v>13.156666666666666</v>
      </c>
      <c r="M70" s="163">
        <f>Eingabe!F5</f>
        <v>27</v>
      </c>
      <c r="N70" s="299">
        <f>$K$69-K70</f>
        <v>0.6400000000000148</v>
      </c>
      <c r="O70" s="300"/>
      <c r="P70" s="36"/>
      <c r="S70" s="44"/>
      <c r="T70" s="45"/>
      <c r="U70" s="45"/>
      <c r="V70" s="45"/>
      <c r="W70" s="44"/>
      <c r="X70" s="44"/>
      <c r="Y70" s="45"/>
      <c r="Z70" s="44"/>
    </row>
    <row r="71" spans="2:26" ht="26.25" customHeight="1">
      <c r="B71" s="36"/>
      <c r="C71" s="36"/>
      <c r="D71" s="21" t="s">
        <v>9</v>
      </c>
      <c r="E71" s="152" t="str">
        <f>Eingabe!C11</f>
        <v>Thomas Nowak </v>
      </c>
      <c r="F71" s="153" t="s">
        <v>122</v>
      </c>
      <c r="G71" s="154"/>
      <c r="H71" s="155">
        <v>4</v>
      </c>
      <c r="I71" s="149">
        <v>78.44</v>
      </c>
      <c r="J71" s="8">
        <f>K71-I71</f>
        <v>78.46000000000001</v>
      </c>
      <c r="K71" s="156">
        <v>156.9</v>
      </c>
      <c r="L71" s="149">
        <f>SUM(K71/12)</f>
        <v>13.075000000000001</v>
      </c>
      <c r="M71" s="157">
        <f>Eingabe!F11</f>
        <v>25</v>
      </c>
      <c r="N71" s="301">
        <f>$K$69-K71</f>
        <v>1.6200000000000045</v>
      </c>
      <c r="O71" s="302">
        <f>SUM(K70-K71)</f>
        <v>0.9799999999999898</v>
      </c>
      <c r="P71" s="36"/>
      <c r="S71" s="44"/>
      <c r="T71" s="45"/>
      <c r="U71" s="45"/>
      <c r="V71" s="45"/>
      <c r="W71" s="44"/>
      <c r="X71" s="44"/>
      <c r="Y71" s="45"/>
      <c r="Z71" s="44"/>
    </row>
    <row r="72" spans="2:26" ht="26.25" customHeight="1">
      <c r="B72" s="36"/>
      <c r="C72" s="36"/>
      <c r="D72" s="14" t="s">
        <v>10</v>
      </c>
      <c r="E72" s="58" t="str">
        <f>Eingabe!C12</f>
        <v>Walter Lemböck </v>
      </c>
      <c r="F72" s="143" t="s">
        <v>124</v>
      </c>
      <c r="G72" s="133"/>
      <c r="H72" s="27">
        <v>1</v>
      </c>
      <c r="I72" s="8">
        <v>77.43</v>
      </c>
      <c r="J72" s="149">
        <f>K72-I72</f>
        <v>78.69</v>
      </c>
      <c r="K72" s="9">
        <v>156.12</v>
      </c>
      <c r="L72" s="8">
        <f>SUM(K72/12)</f>
        <v>13.01</v>
      </c>
      <c r="M72" s="10">
        <f>Eingabe!F12</f>
        <v>24</v>
      </c>
      <c r="N72" s="303">
        <f>$K$69-K72</f>
        <v>2.4000000000000057</v>
      </c>
      <c r="O72" s="304">
        <f>SUM(K71-K72)</f>
        <v>0.7800000000000011</v>
      </c>
      <c r="P72" s="36"/>
      <c r="S72" s="44"/>
      <c r="T72" s="45"/>
      <c r="U72" s="45"/>
      <c r="V72" s="45"/>
      <c r="W72" s="44"/>
      <c r="X72" s="44"/>
      <c r="Y72" s="45"/>
      <c r="Z72" s="44"/>
    </row>
    <row r="73" spans="2:26" ht="26.25" customHeight="1">
      <c r="B73" s="36"/>
      <c r="C73" s="36"/>
      <c r="D73" s="14" t="s">
        <v>11</v>
      </c>
      <c r="E73" s="58" t="str">
        <f>Eingabe!C7</f>
        <v>Gerhard Fischer </v>
      </c>
      <c r="F73" s="143" t="s">
        <v>122</v>
      </c>
      <c r="G73" s="133"/>
      <c r="H73" s="27">
        <v>17</v>
      </c>
      <c r="I73" s="8">
        <v>76.62</v>
      </c>
      <c r="J73" s="8">
        <f>K73-I73</f>
        <v>77.10999999999999</v>
      </c>
      <c r="K73" s="9">
        <v>153.73</v>
      </c>
      <c r="L73" s="8">
        <f>SUM(K73/12)</f>
        <v>12.810833333333333</v>
      </c>
      <c r="M73" s="10">
        <f>Eingabe!F7</f>
        <v>23</v>
      </c>
      <c r="N73" s="303">
        <f>$K$69-K73</f>
        <v>4.7900000000000205</v>
      </c>
      <c r="O73" s="304">
        <f>SUM(K72-K73)</f>
        <v>2.390000000000015</v>
      </c>
      <c r="P73" s="36"/>
      <c r="S73" s="44"/>
      <c r="T73" s="45"/>
      <c r="U73" s="45"/>
      <c r="V73" s="45"/>
      <c r="W73" s="44"/>
      <c r="X73" s="44"/>
      <c r="Y73" s="45"/>
      <c r="Z73" s="44"/>
    </row>
    <row r="74" spans="2:26" ht="26.25" customHeight="1">
      <c r="B74" s="36"/>
      <c r="C74" s="36"/>
      <c r="D74" s="14" t="s">
        <v>12</v>
      </c>
      <c r="E74" s="58" t="str">
        <f>Eingabe!C13</f>
        <v>Walter Müllner </v>
      </c>
      <c r="F74" s="143" t="s">
        <v>122</v>
      </c>
      <c r="G74" s="133"/>
      <c r="H74" s="27">
        <v>14</v>
      </c>
      <c r="I74" s="8">
        <v>75.55</v>
      </c>
      <c r="J74" s="8">
        <f>K74-I74</f>
        <v>77.13000000000001</v>
      </c>
      <c r="K74" s="9">
        <v>152.68</v>
      </c>
      <c r="L74" s="8">
        <f>SUM(K74/12)</f>
        <v>12.723333333333334</v>
      </c>
      <c r="M74" s="10">
        <f>Eingabe!F13</f>
        <v>22</v>
      </c>
      <c r="N74" s="303">
        <f>$K$69-K74</f>
        <v>5.840000000000003</v>
      </c>
      <c r="O74" s="304">
        <f>SUM(K73-K74)</f>
        <v>1.049999999999983</v>
      </c>
      <c r="P74" s="36"/>
      <c r="S74" s="44"/>
      <c r="T74" s="45"/>
      <c r="U74" s="45"/>
      <c r="V74" s="45"/>
      <c r="W74" s="44"/>
      <c r="X74" s="44"/>
      <c r="Y74" s="45"/>
      <c r="Z74" s="44"/>
    </row>
    <row r="75" spans="2:26" ht="26.25" customHeight="1" thickBot="1">
      <c r="B75" s="36"/>
      <c r="C75" s="36"/>
      <c r="D75" s="14" t="s">
        <v>13</v>
      </c>
      <c r="E75" s="58" t="str">
        <f>Eingabe!C8</f>
        <v>Peter Siding </v>
      </c>
      <c r="F75" s="143" t="s">
        <v>124</v>
      </c>
      <c r="G75" s="133"/>
      <c r="H75" s="27">
        <v>8</v>
      </c>
      <c r="I75" s="8">
        <v>76.06</v>
      </c>
      <c r="J75" s="8">
        <f>K75-I75</f>
        <v>76.16999999999999</v>
      </c>
      <c r="K75" s="9">
        <v>152.23</v>
      </c>
      <c r="L75" s="8">
        <f>SUM(K75/12)</f>
        <v>12.685833333333333</v>
      </c>
      <c r="M75" s="10">
        <f>Eingabe!F8</f>
        <v>21</v>
      </c>
      <c r="N75" s="303">
        <f>$K$69-K75</f>
        <v>6.2900000000000205</v>
      </c>
      <c r="O75" s="304">
        <f>SUM(K74-K75)</f>
        <v>0.45000000000001705</v>
      </c>
      <c r="P75" s="36"/>
      <c r="S75" s="44"/>
      <c r="T75" s="45"/>
      <c r="U75" s="45"/>
      <c r="V75" s="45"/>
      <c r="W75" s="44"/>
      <c r="X75" s="44"/>
      <c r="Y75" s="45"/>
      <c r="Z75" s="44"/>
    </row>
    <row r="76" spans="2:26" ht="26.25" customHeight="1" thickBot="1">
      <c r="B76" s="36"/>
      <c r="C76" s="36"/>
      <c r="D76" s="216" t="str">
        <f>Eingabe!$B$54</f>
        <v>Punktevergabe: 30,27,25,24,23,22,21,20,19,18,17,16,15,14,13,12,11,10,9,8,7,6,5,4,3,2,1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36"/>
      <c r="S76" s="44"/>
      <c r="T76" s="45"/>
      <c r="U76" s="45"/>
      <c r="V76" s="45"/>
      <c r="W76" s="44"/>
      <c r="X76" s="44"/>
      <c r="Y76" s="45"/>
      <c r="Z76" s="44"/>
    </row>
    <row r="77" spans="2:26" ht="26.25" customHeight="1">
      <c r="B77" s="36"/>
      <c r="C77" s="36"/>
      <c r="D77" s="36"/>
      <c r="E77" s="36"/>
      <c r="F77" s="145"/>
      <c r="G77" s="36"/>
      <c r="H77" s="97"/>
      <c r="I77" s="36"/>
      <c r="J77" s="36"/>
      <c r="K77" s="36"/>
      <c r="L77" s="36"/>
      <c r="M77" s="36"/>
      <c r="N77" s="36"/>
      <c r="O77" s="36"/>
      <c r="P77" s="36"/>
      <c r="S77" s="44"/>
      <c r="T77" s="45"/>
      <c r="U77" s="45"/>
      <c r="V77" s="45"/>
      <c r="W77" s="44"/>
      <c r="X77" s="44"/>
      <c r="Y77" s="45"/>
      <c r="Z77" s="44"/>
    </row>
    <row r="78" spans="2:26" ht="26.25" customHeight="1">
      <c r="B78" s="36"/>
      <c r="C78" s="36"/>
      <c r="D78" s="45"/>
      <c r="E78" s="44"/>
      <c r="F78" s="208" t="s">
        <v>76</v>
      </c>
      <c r="G78" s="308"/>
      <c r="H78" s="173">
        <v>14.711</v>
      </c>
      <c r="I78" s="174" t="s">
        <v>68</v>
      </c>
      <c r="J78" s="175">
        <v>3</v>
      </c>
      <c r="K78" s="36"/>
      <c r="L78" s="42"/>
      <c r="M78" s="42"/>
      <c r="N78" s="44"/>
      <c r="O78" s="45"/>
      <c r="P78" s="36"/>
      <c r="S78" s="44"/>
      <c r="T78" s="45"/>
      <c r="U78" s="45"/>
      <c r="V78" s="45"/>
      <c r="W78" s="44"/>
      <c r="X78" s="44"/>
      <c r="Y78" s="45"/>
      <c r="Z78" s="44"/>
    </row>
    <row r="79" spans="2:26" ht="26.25" customHeight="1">
      <c r="B79" s="36"/>
      <c r="C79" s="36"/>
      <c r="D79" s="41"/>
      <c r="E79" s="41"/>
      <c r="F79" s="212" t="s">
        <v>75</v>
      </c>
      <c r="G79" s="309"/>
      <c r="H79" s="176">
        <v>14.733</v>
      </c>
      <c r="I79" s="177" t="s">
        <v>68</v>
      </c>
      <c r="J79" s="178">
        <v>5</v>
      </c>
      <c r="K79" s="36"/>
      <c r="L79" s="42"/>
      <c r="M79" s="42"/>
      <c r="N79" s="44"/>
      <c r="O79" s="45"/>
      <c r="P79" s="36"/>
      <c r="S79" s="44"/>
      <c r="T79" s="45"/>
      <c r="U79" s="45"/>
      <c r="V79" s="45"/>
      <c r="W79" s="44"/>
      <c r="X79" s="44"/>
      <c r="Y79" s="45"/>
      <c r="Z79" s="44"/>
    </row>
    <row r="80" spans="2:26" ht="26.25" customHeight="1">
      <c r="B80" s="36"/>
      <c r="C80" s="36"/>
      <c r="D80" s="41"/>
      <c r="E80" s="41"/>
      <c r="F80" s="214" t="s">
        <v>73</v>
      </c>
      <c r="G80" s="310"/>
      <c r="H80" s="179">
        <v>14.78</v>
      </c>
      <c r="I80" s="180" t="s">
        <v>68</v>
      </c>
      <c r="J80" s="181">
        <v>5</v>
      </c>
      <c r="K80" s="36"/>
      <c r="L80" s="42"/>
      <c r="M80" s="42"/>
      <c r="N80" s="44"/>
      <c r="O80" s="45"/>
      <c r="P80" s="36"/>
      <c r="S80" s="44"/>
      <c r="T80" s="45"/>
      <c r="U80" s="45"/>
      <c r="V80" s="45"/>
      <c r="W80" s="44"/>
      <c r="X80" s="44"/>
      <c r="Y80" s="45"/>
      <c r="Z80" s="44"/>
    </row>
    <row r="81" spans="2:26" ht="26.25">
      <c r="B81" s="36"/>
      <c r="C81" s="36"/>
      <c r="D81" s="41"/>
      <c r="E81" s="63"/>
      <c r="F81" s="53"/>
      <c r="G81" s="53"/>
      <c r="H81" s="53"/>
      <c r="I81" s="54"/>
      <c r="J81" s="36"/>
      <c r="K81" s="36"/>
      <c r="L81" s="36"/>
      <c r="M81" s="36"/>
      <c r="N81" s="36"/>
      <c r="O81" s="36"/>
      <c r="P81" s="36"/>
      <c r="S81" s="44"/>
      <c r="T81" s="45"/>
      <c r="U81" s="45"/>
      <c r="V81" s="45"/>
      <c r="W81" s="44"/>
      <c r="X81" s="44"/>
      <c r="Y81" s="45"/>
      <c r="Z81" s="44"/>
    </row>
    <row r="82" spans="2:26" ht="26.25" customHeight="1" thickBot="1">
      <c r="B82" s="36"/>
      <c r="C82" s="36"/>
      <c r="D82" s="36"/>
      <c r="E82" s="57"/>
      <c r="F82" s="41"/>
      <c r="G82" s="36"/>
      <c r="H82" s="97"/>
      <c r="I82" s="36"/>
      <c r="J82" s="36"/>
      <c r="K82" s="36"/>
      <c r="L82" s="36"/>
      <c r="M82" s="36"/>
      <c r="N82" s="36"/>
      <c r="O82" s="36"/>
      <c r="P82" s="36"/>
      <c r="S82" s="44"/>
      <c r="T82" s="45"/>
      <c r="U82" s="45"/>
      <c r="V82" s="45"/>
      <c r="W82" s="44"/>
      <c r="X82" s="44"/>
      <c r="Y82" s="45"/>
      <c r="Z82" s="44"/>
    </row>
    <row r="83" spans="2:26" ht="26.25" customHeight="1" thickBot="1">
      <c r="B83" s="36"/>
      <c r="C83" s="45"/>
      <c r="D83" s="201">
        <f>Eingabe!$G$3</f>
        <v>42143</v>
      </c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3"/>
      <c r="P83" s="36"/>
      <c r="S83" s="44"/>
      <c r="T83" s="45"/>
      <c r="U83" s="45"/>
      <c r="V83" s="45"/>
      <c r="W83" s="44"/>
      <c r="X83" s="44"/>
      <c r="Y83" s="45"/>
      <c r="Z83" s="44"/>
    </row>
    <row r="84" spans="2:26" ht="26.25" customHeight="1">
      <c r="B84" s="44"/>
      <c r="C84" s="36"/>
      <c r="D84" s="210" t="s">
        <v>0</v>
      </c>
      <c r="E84" s="204" t="s">
        <v>63</v>
      </c>
      <c r="F84" s="204" t="s">
        <v>66</v>
      </c>
      <c r="G84" s="204"/>
      <c r="H84" s="206" t="s">
        <v>67</v>
      </c>
      <c r="I84" s="204" t="s">
        <v>4</v>
      </c>
      <c r="J84" s="204" t="s">
        <v>5</v>
      </c>
      <c r="K84" s="204" t="s">
        <v>6</v>
      </c>
      <c r="L84" s="204" t="s">
        <v>62</v>
      </c>
      <c r="M84" s="266" t="s">
        <v>3</v>
      </c>
      <c r="N84" s="48" t="s">
        <v>60</v>
      </c>
      <c r="O84" s="49"/>
      <c r="P84" s="36"/>
      <c r="S84" s="44"/>
      <c r="T84" s="45"/>
      <c r="U84" s="45"/>
      <c r="V84" s="45"/>
      <c r="W84" s="44"/>
      <c r="X84" s="44"/>
      <c r="Y84" s="45"/>
      <c r="Z84" s="44"/>
    </row>
    <row r="85" spans="2:26" ht="26.25" customHeight="1" thickBot="1">
      <c r="B85" s="41"/>
      <c r="C85" s="36"/>
      <c r="D85" s="211"/>
      <c r="E85" s="205"/>
      <c r="F85" s="205"/>
      <c r="G85" s="205"/>
      <c r="H85" s="207"/>
      <c r="I85" s="205"/>
      <c r="J85" s="205"/>
      <c r="K85" s="205"/>
      <c r="L85" s="205"/>
      <c r="M85" s="267"/>
      <c r="N85" s="64" t="s">
        <v>58</v>
      </c>
      <c r="O85" s="65" t="s">
        <v>59</v>
      </c>
      <c r="P85" s="36"/>
      <c r="S85" s="44"/>
      <c r="T85" s="45"/>
      <c r="U85" s="45"/>
      <c r="V85" s="45"/>
      <c r="W85" s="44"/>
      <c r="X85" s="44"/>
      <c r="Y85" s="45"/>
      <c r="Z85" s="44"/>
    </row>
    <row r="86" spans="2:26" ht="26.25" customHeight="1">
      <c r="B86" s="41"/>
      <c r="C86" s="36"/>
      <c r="D86" s="19" t="s">
        <v>7</v>
      </c>
      <c r="E86" s="59" t="str">
        <f>Eingabe!C4</f>
        <v>Thomas Gebhardt</v>
      </c>
      <c r="F86" s="142"/>
      <c r="G86" s="132"/>
      <c r="H86" s="68"/>
      <c r="I86" s="8"/>
      <c r="J86" s="8">
        <f aca="true" t="shared" si="8" ref="J86:J117">K86-I86</f>
        <v>0</v>
      </c>
      <c r="K86" s="9"/>
      <c r="L86" s="8">
        <f aca="true" t="shared" si="9" ref="L86:L117">SUM(K86/12)</f>
        <v>0</v>
      </c>
      <c r="M86" s="10">
        <f>Eingabe!G4</f>
        <v>0</v>
      </c>
      <c r="N86" s="4"/>
      <c r="O86" s="15"/>
      <c r="P86" s="36"/>
      <c r="S86" s="44"/>
      <c r="T86" s="45"/>
      <c r="U86" s="45"/>
      <c r="V86" s="45"/>
      <c r="W86" s="44"/>
      <c r="X86" s="44"/>
      <c r="Y86" s="45"/>
      <c r="Z86" s="44"/>
    </row>
    <row r="87" spans="2:26" ht="26.25" customHeight="1">
      <c r="B87" s="41"/>
      <c r="C87" s="36"/>
      <c r="D87" s="20" t="s">
        <v>8</v>
      </c>
      <c r="E87" s="58" t="str">
        <f>Eingabe!C5</f>
        <v>Thomas Sanda</v>
      </c>
      <c r="F87" s="143"/>
      <c r="G87" s="133"/>
      <c r="H87" s="27"/>
      <c r="I87" s="8"/>
      <c r="J87" s="8">
        <f t="shared" si="8"/>
        <v>0</v>
      </c>
      <c r="K87" s="9"/>
      <c r="L87" s="8">
        <f t="shared" si="9"/>
        <v>0</v>
      </c>
      <c r="M87" s="10">
        <f>Eingabe!G5</f>
        <v>0</v>
      </c>
      <c r="N87" s="5">
        <f aca="true" t="shared" si="10" ref="N87:N118">$K$86-K87</f>
        <v>0</v>
      </c>
      <c r="O87" s="16"/>
      <c r="P87" s="36"/>
      <c r="S87" s="44"/>
      <c r="T87" s="45"/>
      <c r="U87" s="45"/>
      <c r="V87" s="45"/>
      <c r="W87" s="44"/>
      <c r="X87" s="44"/>
      <c r="Y87" s="45"/>
      <c r="Z87" s="44"/>
    </row>
    <row r="88" spans="2:26" ht="26.25">
      <c r="B88" s="44"/>
      <c r="C88" s="45"/>
      <c r="D88" s="21" t="s">
        <v>9</v>
      </c>
      <c r="E88" s="58" t="str">
        <f>Eingabe!C6</f>
        <v>Günther Schlosser</v>
      </c>
      <c r="F88" s="143"/>
      <c r="G88" s="133"/>
      <c r="H88" s="27"/>
      <c r="I88" s="8"/>
      <c r="J88" s="8">
        <f t="shared" si="8"/>
        <v>0</v>
      </c>
      <c r="K88" s="9"/>
      <c r="L88" s="8">
        <f t="shared" si="9"/>
        <v>0</v>
      </c>
      <c r="M88" s="10">
        <f>Eingabe!G6</f>
        <v>0</v>
      </c>
      <c r="N88" s="6">
        <f t="shared" si="10"/>
        <v>0</v>
      </c>
      <c r="O88" s="17">
        <f>SUM(K87-K88)</f>
        <v>0</v>
      </c>
      <c r="P88" s="36"/>
      <c r="S88" s="44"/>
      <c r="T88" s="45"/>
      <c r="U88" s="45"/>
      <c r="V88" s="45"/>
      <c r="W88" s="44"/>
      <c r="X88" s="44"/>
      <c r="Y88" s="45"/>
      <c r="Z88" s="44"/>
    </row>
    <row r="89" spans="2:26" ht="32.25" customHeight="1">
      <c r="B89" s="36"/>
      <c r="C89" s="36"/>
      <c r="D89" s="14" t="s">
        <v>10</v>
      </c>
      <c r="E89" s="58" t="str">
        <f>Eingabe!C7</f>
        <v>Gerhard Fischer </v>
      </c>
      <c r="F89" s="143"/>
      <c r="G89" s="133"/>
      <c r="H89" s="27"/>
      <c r="I89" s="8"/>
      <c r="J89" s="8">
        <f t="shared" si="8"/>
        <v>0</v>
      </c>
      <c r="K89" s="9"/>
      <c r="L89" s="8">
        <f t="shared" si="9"/>
        <v>0</v>
      </c>
      <c r="M89" s="10">
        <f>Eingabe!G7</f>
        <v>0</v>
      </c>
      <c r="N89" s="11">
        <f t="shared" si="10"/>
        <v>0</v>
      </c>
      <c r="O89" s="18">
        <f>SUM(K88-K89)</f>
        <v>0</v>
      </c>
      <c r="P89" s="36"/>
      <c r="S89" s="44"/>
      <c r="T89" s="45"/>
      <c r="U89" s="45"/>
      <c r="V89" s="45"/>
      <c r="W89" s="44"/>
      <c r="X89" s="44"/>
      <c r="Y89" s="45"/>
      <c r="Z89" s="44"/>
    </row>
    <row r="90" spans="2:26" ht="26.25" customHeight="1">
      <c r="B90" s="36"/>
      <c r="C90" s="36"/>
      <c r="D90" s="14" t="s">
        <v>11</v>
      </c>
      <c r="E90" s="58" t="str">
        <f>Eingabe!C8</f>
        <v>Peter Siding </v>
      </c>
      <c r="F90" s="143"/>
      <c r="G90" s="133"/>
      <c r="H90" s="27"/>
      <c r="I90" s="8"/>
      <c r="J90" s="8">
        <f t="shared" si="8"/>
        <v>0</v>
      </c>
      <c r="K90" s="9"/>
      <c r="L90" s="8">
        <f t="shared" si="9"/>
        <v>0</v>
      </c>
      <c r="M90" s="10">
        <f>Eingabe!G8</f>
        <v>0</v>
      </c>
      <c r="N90" s="11">
        <f t="shared" si="10"/>
        <v>0</v>
      </c>
      <c r="O90" s="18">
        <f aca="true" t="shared" si="11" ref="O90:O135">SUM(K89-K90)</f>
        <v>0</v>
      </c>
      <c r="P90" s="36"/>
      <c r="S90" s="44"/>
      <c r="T90" s="45"/>
      <c r="U90" s="45"/>
      <c r="V90" s="45"/>
      <c r="W90" s="44"/>
      <c r="X90" s="44"/>
      <c r="Y90" s="45"/>
      <c r="Z90" s="44"/>
    </row>
    <row r="91" spans="2:26" ht="26.25" customHeight="1">
      <c r="B91" s="36"/>
      <c r="C91" s="36"/>
      <c r="D91" s="14" t="s">
        <v>12</v>
      </c>
      <c r="E91" s="58" t="str">
        <f>Eingabe!C9</f>
        <v>Roland Dobritzhofer</v>
      </c>
      <c r="F91" s="143"/>
      <c r="G91" s="133"/>
      <c r="H91" s="27"/>
      <c r="I91" s="8"/>
      <c r="J91" s="8">
        <f t="shared" si="8"/>
        <v>0</v>
      </c>
      <c r="K91" s="9"/>
      <c r="L91" s="8">
        <f t="shared" si="9"/>
        <v>0</v>
      </c>
      <c r="M91" s="10">
        <f>Eingabe!G9</f>
        <v>0</v>
      </c>
      <c r="N91" s="11">
        <f t="shared" si="10"/>
        <v>0</v>
      </c>
      <c r="O91" s="18">
        <f t="shared" si="11"/>
        <v>0</v>
      </c>
      <c r="P91" s="36"/>
      <c r="S91" s="44"/>
      <c r="T91" s="45"/>
      <c r="U91" s="45"/>
      <c r="V91" s="45"/>
      <c r="W91" s="44"/>
      <c r="X91" s="44"/>
      <c r="Y91" s="45"/>
      <c r="Z91" s="44"/>
    </row>
    <row r="92" spans="2:26" ht="26.25" customHeight="1">
      <c r="B92" s="36"/>
      <c r="C92" s="36"/>
      <c r="D92" s="14" t="s">
        <v>13</v>
      </c>
      <c r="E92" s="58" t="str">
        <f>Eingabe!C10</f>
        <v>Ernst Brajer</v>
      </c>
      <c r="F92" s="143"/>
      <c r="G92" s="133"/>
      <c r="H92" s="27"/>
      <c r="I92" s="8"/>
      <c r="J92" s="8">
        <f t="shared" si="8"/>
        <v>0</v>
      </c>
      <c r="K92" s="9"/>
      <c r="L92" s="8">
        <f t="shared" si="9"/>
        <v>0</v>
      </c>
      <c r="M92" s="10">
        <f>Eingabe!G10</f>
        <v>0</v>
      </c>
      <c r="N92" s="11">
        <f t="shared" si="10"/>
        <v>0</v>
      </c>
      <c r="O92" s="18">
        <f t="shared" si="11"/>
        <v>0</v>
      </c>
      <c r="P92" s="36"/>
      <c r="S92" s="44"/>
      <c r="T92" s="45"/>
      <c r="U92" s="45"/>
      <c r="V92" s="45"/>
      <c r="W92" s="44"/>
      <c r="X92" s="44"/>
      <c r="Y92" s="45"/>
      <c r="Z92" s="44"/>
    </row>
    <row r="93" spans="2:26" ht="26.25" customHeight="1">
      <c r="B93" s="36"/>
      <c r="C93" s="36"/>
      <c r="D93" s="14" t="s">
        <v>14</v>
      </c>
      <c r="E93" s="58" t="str">
        <f>Eingabe!C11</f>
        <v>Thomas Nowak </v>
      </c>
      <c r="F93" s="143"/>
      <c r="G93" s="133"/>
      <c r="H93" s="27"/>
      <c r="I93" s="8"/>
      <c r="J93" s="8">
        <f t="shared" si="8"/>
        <v>0</v>
      </c>
      <c r="K93" s="9"/>
      <c r="L93" s="8">
        <f t="shared" si="9"/>
        <v>0</v>
      </c>
      <c r="M93" s="10">
        <f>Eingabe!G11</f>
        <v>0</v>
      </c>
      <c r="N93" s="11">
        <f t="shared" si="10"/>
        <v>0</v>
      </c>
      <c r="O93" s="18">
        <f t="shared" si="11"/>
        <v>0</v>
      </c>
      <c r="P93" s="36"/>
      <c r="S93" s="44"/>
      <c r="T93" s="45"/>
      <c r="U93" s="45"/>
      <c r="V93" s="45"/>
      <c r="W93" s="44"/>
      <c r="X93" s="44"/>
      <c r="Y93" s="45"/>
      <c r="Z93" s="44"/>
    </row>
    <row r="94" spans="2:26" ht="26.25" customHeight="1">
      <c r="B94" s="36"/>
      <c r="C94" s="36"/>
      <c r="D94" s="14" t="s">
        <v>15</v>
      </c>
      <c r="E94" s="58" t="str">
        <f>Eingabe!C12</f>
        <v>Walter Lemböck </v>
      </c>
      <c r="F94" s="143"/>
      <c r="G94" s="133"/>
      <c r="H94" s="27"/>
      <c r="I94" s="8"/>
      <c r="J94" s="8">
        <f t="shared" si="8"/>
        <v>0</v>
      </c>
      <c r="K94" s="9"/>
      <c r="L94" s="8">
        <f t="shared" si="9"/>
        <v>0</v>
      </c>
      <c r="M94" s="10">
        <f>Eingabe!G12</f>
        <v>0</v>
      </c>
      <c r="N94" s="11">
        <f t="shared" si="10"/>
        <v>0</v>
      </c>
      <c r="O94" s="18">
        <f t="shared" si="11"/>
        <v>0</v>
      </c>
      <c r="P94" s="36"/>
      <c r="S94" s="44"/>
      <c r="T94" s="45"/>
      <c r="U94" s="45"/>
      <c r="V94" s="45"/>
      <c r="W94" s="44"/>
      <c r="X94" s="44"/>
      <c r="Y94" s="45"/>
      <c r="Z94" s="44"/>
    </row>
    <row r="95" spans="2:26" ht="26.25" customHeight="1">
      <c r="B95" s="36"/>
      <c r="C95" s="36"/>
      <c r="D95" s="14" t="s">
        <v>16</v>
      </c>
      <c r="E95" s="58" t="str">
        <f>Eingabe!C13</f>
        <v>Walter Müllner </v>
      </c>
      <c r="F95" s="143"/>
      <c r="G95" s="133"/>
      <c r="H95" s="27"/>
      <c r="I95" s="8"/>
      <c r="J95" s="8">
        <f t="shared" si="8"/>
        <v>0</v>
      </c>
      <c r="K95" s="9"/>
      <c r="L95" s="8">
        <f t="shared" si="9"/>
        <v>0</v>
      </c>
      <c r="M95" s="10">
        <f>Eingabe!G13</f>
        <v>0</v>
      </c>
      <c r="N95" s="11">
        <f t="shared" si="10"/>
        <v>0</v>
      </c>
      <c r="O95" s="18">
        <f t="shared" si="11"/>
        <v>0</v>
      </c>
      <c r="P95" s="36"/>
      <c r="S95" s="44"/>
      <c r="T95" s="45"/>
      <c r="U95" s="45"/>
      <c r="V95" s="45"/>
      <c r="W95" s="44"/>
      <c r="X95" s="44"/>
      <c r="Y95" s="45"/>
      <c r="Z95" s="44"/>
    </row>
    <row r="96" spans="2:26" ht="26.25" customHeight="1">
      <c r="B96" s="36"/>
      <c r="C96" s="36"/>
      <c r="D96" s="14" t="s">
        <v>17</v>
      </c>
      <c r="E96" s="58">
        <f>Eingabe!C14</f>
        <v>11</v>
      </c>
      <c r="F96" s="143"/>
      <c r="G96" s="133"/>
      <c r="H96" s="27"/>
      <c r="I96" s="8"/>
      <c r="J96" s="8">
        <f t="shared" si="8"/>
        <v>0</v>
      </c>
      <c r="K96" s="9"/>
      <c r="L96" s="8">
        <f t="shared" si="9"/>
        <v>0</v>
      </c>
      <c r="M96" s="10">
        <f>Eingabe!G14</f>
        <v>0</v>
      </c>
      <c r="N96" s="11">
        <f t="shared" si="10"/>
        <v>0</v>
      </c>
      <c r="O96" s="18">
        <f t="shared" si="11"/>
        <v>0</v>
      </c>
      <c r="P96" s="36"/>
      <c r="S96" s="44"/>
      <c r="T96" s="45"/>
      <c r="U96" s="45"/>
      <c r="V96" s="45"/>
      <c r="W96" s="44"/>
      <c r="X96" s="44"/>
      <c r="Y96" s="45"/>
      <c r="Z96" s="44"/>
    </row>
    <row r="97" spans="2:26" ht="26.25" customHeight="1">
      <c r="B97" s="36"/>
      <c r="C97" s="36"/>
      <c r="D97" s="14" t="s">
        <v>18</v>
      </c>
      <c r="E97" s="58">
        <f>Eingabe!C15</f>
        <v>12</v>
      </c>
      <c r="F97" s="143"/>
      <c r="G97" s="133"/>
      <c r="H97" s="27"/>
      <c r="I97" s="8"/>
      <c r="J97" s="8">
        <f t="shared" si="8"/>
        <v>0</v>
      </c>
      <c r="K97" s="9"/>
      <c r="L97" s="8">
        <f t="shared" si="9"/>
        <v>0</v>
      </c>
      <c r="M97" s="10">
        <f>Eingabe!G15</f>
        <v>0</v>
      </c>
      <c r="N97" s="11">
        <f t="shared" si="10"/>
        <v>0</v>
      </c>
      <c r="O97" s="18">
        <f t="shared" si="11"/>
        <v>0</v>
      </c>
      <c r="P97" s="36"/>
      <c r="S97" s="44"/>
      <c r="T97" s="45"/>
      <c r="U97" s="45"/>
      <c r="V97" s="45"/>
      <c r="W97" s="44"/>
      <c r="X97" s="44"/>
      <c r="Y97" s="45"/>
      <c r="Z97" s="44"/>
    </row>
    <row r="98" spans="2:26" ht="26.25" customHeight="1">
      <c r="B98" s="36"/>
      <c r="C98" s="36"/>
      <c r="D98" s="14" t="s">
        <v>19</v>
      </c>
      <c r="E98" s="58">
        <f>Eingabe!C16</f>
        <v>13</v>
      </c>
      <c r="F98" s="143"/>
      <c r="G98" s="133"/>
      <c r="H98" s="27"/>
      <c r="I98" s="8"/>
      <c r="J98" s="8">
        <f t="shared" si="8"/>
        <v>0</v>
      </c>
      <c r="K98" s="9"/>
      <c r="L98" s="8">
        <f t="shared" si="9"/>
        <v>0</v>
      </c>
      <c r="M98" s="10">
        <f>Eingabe!G16</f>
        <v>0</v>
      </c>
      <c r="N98" s="11">
        <f t="shared" si="10"/>
        <v>0</v>
      </c>
      <c r="O98" s="18">
        <f t="shared" si="11"/>
        <v>0</v>
      </c>
      <c r="P98" s="36"/>
      <c r="S98" s="44"/>
      <c r="T98" s="45"/>
      <c r="U98" s="45"/>
      <c r="V98" s="45"/>
      <c r="W98" s="44"/>
      <c r="X98" s="44"/>
      <c r="Y98" s="45"/>
      <c r="Z98" s="44"/>
    </row>
    <row r="99" spans="2:26" ht="26.25">
      <c r="B99" s="36"/>
      <c r="C99" s="36"/>
      <c r="D99" s="14" t="s">
        <v>20</v>
      </c>
      <c r="E99" s="58">
        <f>Eingabe!C17</f>
        <v>14</v>
      </c>
      <c r="F99" s="143"/>
      <c r="G99" s="133"/>
      <c r="H99" s="27"/>
      <c r="I99" s="8"/>
      <c r="J99" s="8">
        <f t="shared" si="8"/>
        <v>0</v>
      </c>
      <c r="K99" s="9"/>
      <c r="L99" s="8">
        <f t="shared" si="9"/>
        <v>0</v>
      </c>
      <c r="M99" s="10">
        <f>Eingabe!G17</f>
        <v>0</v>
      </c>
      <c r="N99" s="11">
        <f t="shared" si="10"/>
        <v>0</v>
      </c>
      <c r="O99" s="18">
        <f t="shared" si="11"/>
        <v>0</v>
      </c>
      <c r="P99" s="36"/>
      <c r="S99" s="44"/>
      <c r="T99" s="45"/>
      <c r="U99" s="45"/>
      <c r="V99" s="45"/>
      <c r="W99" s="44"/>
      <c r="X99" s="44"/>
      <c r="Y99" s="45"/>
      <c r="Z99" s="44"/>
    </row>
    <row r="100" spans="2:26" ht="26.25" customHeight="1">
      <c r="B100" s="36"/>
      <c r="C100" s="36"/>
      <c r="D100" s="14" t="s">
        <v>21</v>
      </c>
      <c r="E100" s="58">
        <f>Eingabe!C18</f>
        <v>15</v>
      </c>
      <c r="F100" s="143"/>
      <c r="G100" s="133"/>
      <c r="H100" s="27"/>
      <c r="I100" s="8"/>
      <c r="J100" s="8">
        <f t="shared" si="8"/>
        <v>0</v>
      </c>
      <c r="K100" s="9"/>
      <c r="L100" s="8">
        <f t="shared" si="9"/>
        <v>0</v>
      </c>
      <c r="M100" s="10">
        <f>Eingabe!G18</f>
        <v>0</v>
      </c>
      <c r="N100" s="11">
        <f t="shared" si="10"/>
        <v>0</v>
      </c>
      <c r="O100" s="18">
        <f t="shared" si="11"/>
        <v>0</v>
      </c>
      <c r="P100" s="36"/>
      <c r="S100" s="44"/>
      <c r="T100" s="45"/>
      <c r="U100" s="45"/>
      <c r="V100" s="45"/>
      <c r="W100" s="44"/>
      <c r="X100" s="44"/>
      <c r="Y100" s="45"/>
      <c r="Z100" s="44"/>
    </row>
    <row r="101" spans="2:26" ht="26.25" customHeight="1">
      <c r="B101" s="36"/>
      <c r="C101" s="36"/>
      <c r="D101" s="14" t="s">
        <v>22</v>
      </c>
      <c r="E101" s="58">
        <f>Eingabe!C19</f>
        <v>16</v>
      </c>
      <c r="F101" s="143"/>
      <c r="G101" s="133"/>
      <c r="H101" s="27"/>
      <c r="I101" s="8"/>
      <c r="J101" s="8">
        <f t="shared" si="8"/>
        <v>0</v>
      </c>
      <c r="K101" s="9"/>
      <c r="L101" s="8">
        <f t="shared" si="9"/>
        <v>0</v>
      </c>
      <c r="M101" s="10">
        <f>Eingabe!G19</f>
        <v>0</v>
      </c>
      <c r="N101" s="11">
        <f t="shared" si="10"/>
        <v>0</v>
      </c>
      <c r="O101" s="18">
        <f t="shared" si="11"/>
        <v>0</v>
      </c>
      <c r="P101" s="36"/>
      <c r="S101" s="44"/>
      <c r="T101" s="45"/>
      <c r="U101" s="45"/>
      <c r="V101" s="45"/>
      <c r="W101" s="44"/>
      <c r="X101" s="44"/>
      <c r="Y101" s="45"/>
      <c r="Z101" s="44"/>
    </row>
    <row r="102" spans="2:26" ht="26.25" customHeight="1">
      <c r="B102" s="36"/>
      <c r="C102" s="36"/>
      <c r="D102" s="14" t="s">
        <v>23</v>
      </c>
      <c r="E102" s="58">
        <f>Eingabe!C20</f>
        <v>17</v>
      </c>
      <c r="F102" s="143"/>
      <c r="G102" s="133"/>
      <c r="H102" s="27"/>
      <c r="I102" s="8"/>
      <c r="J102" s="8">
        <f t="shared" si="8"/>
        <v>0</v>
      </c>
      <c r="K102" s="9"/>
      <c r="L102" s="8">
        <f t="shared" si="9"/>
        <v>0</v>
      </c>
      <c r="M102" s="10">
        <f>Eingabe!G20</f>
        <v>0</v>
      </c>
      <c r="N102" s="11">
        <f t="shared" si="10"/>
        <v>0</v>
      </c>
      <c r="O102" s="18">
        <f t="shared" si="11"/>
        <v>0</v>
      </c>
      <c r="P102" s="36"/>
      <c r="S102" s="44"/>
      <c r="T102" s="45"/>
      <c r="U102" s="45"/>
      <c r="V102" s="45"/>
      <c r="W102" s="44"/>
      <c r="X102" s="44"/>
      <c r="Y102" s="45"/>
      <c r="Z102" s="44"/>
    </row>
    <row r="103" spans="2:26" ht="26.25" customHeight="1">
      <c r="B103" s="36"/>
      <c r="C103" s="36"/>
      <c r="D103" s="14" t="s">
        <v>24</v>
      </c>
      <c r="E103" s="58">
        <f>Eingabe!C21</f>
        <v>18</v>
      </c>
      <c r="F103" s="143"/>
      <c r="G103" s="133"/>
      <c r="H103" s="27"/>
      <c r="I103" s="8"/>
      <c r="J103" s="8">
        <f t="shared" si="8"/>
        <v>0</v>
      </c>
      <c r="K103" s="9"/>
      <c r="L103" s="8">
        <f t="shared" si="9"/>
        <v>0</v>
      </c>
      <c r="M103" s="10">
        <f>Eingabe!G21</f>
        <v>0</v>
      </c>
      <c r="N103" s="11">
        <f t="shared" si="10"/>
        <v>0</v>
      </c>
      <c r="O103" s="18">
        <f t="shared" si="11"/>
        <v>0</v>
      </c>
      <c r="P103" s="36"/>
      <c r="S103" s="44"/>
      <c r="T103" s="45"/>
      <c r="U103" s="45"/>
      <c r="V103" s="45"/>
      <c r="W103" s="44"/>
      <c r="X103" s="44"/>
      <c r="Y103" s="45"/>
      <c r="Z103" s="44"/>
    </row>
    <row r="104" spans="2:26" ht="26.25" customHeight="1">
      <c r="B104" s="36"/>
      <c r="C104" s="36"/>
      <c r="D104" s="14" t="s">
        <v>25</v>
      </c>
      <c r="E104" s="58">
        <f>Eingabe!C22</f>
        <v>19</v>
      </c>
      <c r="F104" s="143"/>
      <c r="G104" s="133"/>
      <c r="H104" s="27"/>
      <c r="I104" s="8"/>
      <c r="J104" s="8">
        <f t="shared" si="8"/>
        <v>0</v>
      </c>
      <c r="K104" s="9"/>
      <c r="L104" s="8">
        <f t="shared" si="9"/>
        <v>0</v>
      </c>
      <c r="M104" s="10">
        <f>Eingabe!G22</f>
        <v>0</v>
      </c>
      <c r="N104" s="11">
        <f t="shared" si="10"/>
        <v>0</v>
      </c>
      <c r="O104" s="18">
        <f t="shared" si="11"/>
        <v>0</v>
      </c>
      <c r="P104" s="36"/>
      <c r="S104" s="44"/>
      <c r="T104" s="45"/>
      <c r="U104" s="45"/>
      <c r="V104" s="45"/>
      <c r="W104" s="44"/>
      <c r="X104" s="44"/>
      <c r="Y104" s="45"/>
      <c r="Z104" s="44"/>
    </row>
    <row r="105" spans="2:26" ht="26.25" customHeight="1">
      <c r="B105" s="36"/>
      <c r="C105" s="36"/>
      <c r="D105" s="14" t="s">
        <v>26</v>
      </c>
      <c r="E105" s="58">
        <f>Eingabe!C23</f>
        <v>20</v>
      </c>
      <c r="F105" s="143"/>
      <c r="G105" s="133"/>
      <c r="H105" s="27"/>
      <c r="I105" s="8"/>
      <c r="J105" s="8">
        <f t="shared" si="8"/>
        <v>0</v>
      </c>
      <c r="K105" s="9"/>
      <c r="L105" s="8">
        <f t="shared" si="9"/>
        <v>0</v>
      </c>
      <c r="M105" s="10">
        <f>Eingabe!G23</f>
        <v>0</v>
      </c>
      <c r="N105" s="11">
        <f t="shared" si="10"/>
        <v>0</v>
      </c>
      <c r="O105" s="18">
        <f t="shared" si="11"/>
        <v>0</v>
      </c>
      <c r="P105" s="36"/>
      <c r="S105" s="44"/>
      <c r="T105" s="45"/>
      <c r="U105" s="45"/>
      <c r="V105" s="45"/>
      <c r="W105" s="44"/>
      <c r="X105" s="44"/>
      <c r="Y105" s="45"/>
      <c r="Z105" s="44"/>
    </row>
    <row r="106" spans="2:26" ht="26.25">
      <c r="B106" s="36"/>
      <c r="C106" s="36"/>
      <c r="D106" s="14" t="s">
        <v>27</v>
      </c>
      <c r="E106" s="58">
        <f>Eingabe!C24</f>
        <v>21</v>
      </c>
      <c r="F106" s="143"/>
      <c r="G106" s="133"/>
      <c r="H106" s="27"/>
      <c r="I106" s="8"/>
      <c r="J106" s="8">
        <f t="shared" si="8"/>
        <v>0</v>
      </c>
      <c r="K106" s="9"/>
      <c r="L106" s="8">
        <f t="shared" si="9"/>
        <v>0</v>
      </c>
      <c r="M106" s="10">
        <f>Eingabe!G24</f>
        <v>0</v>
      </c>
      <c r="N106" s="11">
        <f t="shared" si="10"/>
        <v>0</v>
      </c>
      <c r="O106" s="18">
        <f t="shared" si="11"/>
        <v>0</v>
      </c>
      <c r="P106" s="36"/>
      <c r="S106" s="44"/>
      <c r="T106" s="45"/>
      <c r="U106" s="45"/>
      <c r="V106" s="45"/>
      <c r="W106" s="44"/>
      <c r="X106" s="44"/>
      <c r="Y106" s="45"/>
      <c r="Z106" s="44"/>
    </row>
    <row r="107" spans="2:26" ht="26.25" customHeight="1">
      <c r="B107" s="36"/>
      <c r="C107" s="36"/>
      <c r="D107" s="14" t="s">
        <v>28</v>
      </c>
      <c r="E107" s="58">
        <f>Eingabe!C25</f>
        <v>22</v>
      </c>
      <c r="F107" s="143"/>
      <c r="G107" s="133"/>
      <c r="H107" s="27"/>
      <c r="I107" s="8"/>
      <c r="J107" s="8">
        <f t="shared" si="8"/>
        <v>0</v>
      </c>
      <c r="K107" s="9"/>
      <c r="L107" s="8">
        <f t="shared" si="9"/>
        <v>0</v>
      </c>
      <c r="M107" s="10">
        <f>Eingabe!G25</f>
        <v>0</v>
      </c>
      <c r="N107" s="11">
        <f t="shared" si="10"/>
        <v>0</v>
      </c>
      <c r="O107" s="18">
        <f t="shared" si="11"/>
        <v>0</v>
      </c>
      <c r="P107" s="36"/>
      <c r="S107" s="44"/>
      <c r="T107" s="45"/>
      <c r="U107" s="45"/>
      <c r="V107" s="45"/>
      <c r="W107" s="44"/>
      <c r="X107" s="44"/>
      <c r="Y107" s="45"/>
      <c r="Z107" s="44"/>
    </row>
    <row r="108" spans="2:26" ht="26.25" customHeight="1">
      <c r="B108" s="36"/>
      <c r="C108" s="36"/>
      <c r="D108" s="14" t="s">
        <v>29</v>
      </c>
      <c r="E108" s="58">
        <f>Eingabe!C26</f>
        <v>23</v>
      </c>
      <c r="F108" s="143"/>
      <c r="G108" s="133"/>
      <c r="H108" s="27"/>
      <c r="I108" s="8"/>
      <c r="J108" s="8">
        <f t="shared" si="8"/>
        <v>0</v>
      </c>
      <c r="K108" s="9"/>
      <c r="L108" s="8">
        <f t="shared" si="9"/>
        <v>0</v>
      </c>
      <c r="M108" s="10">
        <f>Eingabe!G26</f>
        <v>0</v>
      </c>
      <c r="N108" s="11">
        <f t="shared" si="10"/>
        <v>0</v>
      </c>
      <c r="O108" s="18">
        <f t="shared" si="11"/>
        <v>0</v>
      </c>
      <c r="P108" s="36"/>
      <c r="S108" s="44"/>
      <c r="T108" s="45"/>
      <c r="U108" s="45"/>
      <c r="V108" s="45"/>
      <c r="W108" s="44"/>
      <c r="X108" s="44"/>
      <c r="Y108" s="45"/>
      <c r="Z108" s="44"/>
    </row>
    <row r="109" spans="2:26" ht="26.25" customHeight="1">
      <c r="B109" s="36"/>
      <c r="C109" s="36"/>
      <c r="D109" s="14" t="s">
        <v>30</v>
      </c>
      <c r="E109" s="58">
        <f>Eingabe!C27</f>
        <v>24</v>
      </c>
      <c r="F109" s="143"/>
      <c r="G109" s="133"/>
      <c r="H109" s="27"/>
      <c r="I109" s="8"/>
      <c r="J109" s="8">
        <f t="shared" si="8"/>
        <v>0</v>
      </c>
      <c r="K109" s="9"/>
      <c r="L109" s="8">
        <f t="shared" si="9"/>
        <v>0</v>
      </c>
      <c r="M109" s="10">
        <f>Eingabe!G27</f>
        <v>0</v>
      </c>
      <c r="N109" s="11">
        <f t="shared" si="10"/>
        <v>0</v>
      </c>
      <c r="O109" s="18">
        <f t="shared" si="11"/>
        <v>0</v>
      </c>
      <c r="P109" s="36"/>
      <c r="S109" s="44"/>
      <c r="T109" s="45"/>
      <c r="U109" s="45"/>
      <c r="V109" s="45"/>
      <c r="W109" s="44"/>
      <c r="X109" s="44"/>
      <c r="Y109" s="45"/>
      <c r="Z109" s="44"/>
    </row>
    <row r="110" spans="2:26" ht="26.25" customHeight="1">
      <c r="B110" s="36"/>
      <c r="C110" s="36"/>
      <c r="D110" s="14" t="s">
        <v>31</v>
      </c>
      <c r="E110" s="58">
        <f>Eingabe!C28</f>
        <v>25</v>
      </c>
      <c r="F110" s="143"/>
      <c r="G110" s="133"/>
      <c r="H110" s="27"/>
      <c r="I110" s="8"/>
      <c r="J110" s="8">
        <f t="shared" si="8"/>
        <v>0</v>
      </c>
      <c r="K110" s="9"/>
      <c r="L110" s="8">
        <f t="shared" si="9"/>
        <v>0</v>
      </c>
      <c r="M110" s="10">
        <f>Eingabe!G28</f>
        <v>0</v>
      </c>
      <c r="N110" s="11">
        <f t="shared" si="10"/>
        <v>0</v>
      </c>
      <c r="O110" s="18">
        <f t="shared" si="11"/>
        <v>0</v>
      </c>
      <c r="P110" s="36"/>
      <c r="S110" s="44"/>
      <c r="T110" s="45"/>
      <c r="U110" s="45"/>
      <c r="V110" s="45"/>
      <c r="W110" s="44"/>
      <c r="X110" s="44"/>
      <c r="Y110" s="45"/>
      <c r="Z110" s="44"/>
    </row>
    <row r="111" spans="2:26" ht="26.25" customHeight="1">
      <c r="B111" s="36"/>
      <c r="C111" s="36"/>
      <c r="D111" s="14" t="s">
        <v>32</v>
      </c>
      <c r="E111" s="58">
        <f>Eingabe!C29</f>
        <v>26</v>
      </c>
      <c r="F111" s="143"/>
      <c r="G111" s="133"/>
      <c r="H111" s="27"/>
      <c r="I111" s="8"/>
      <c r="J111" s="8">
        <f t="shared" si="8"/>
        <v>0</v>
      </c>
      <c r="K111" s="9"/>
      <c r="L111" s="8">
        <f t="shared" si="9"/>
        <v>0</v>
      </c>
      <c r="M111" s="10">
        <f>Eingabe!G29</f>
        <v>0</v>
      </c>
      <c r="N111" s="11">
        <f t="shared" si="10"/>
        <v>0</v>
      </c>
      <c r="O111" s="18">
        <f t="shared" si="11"/>
        <v>0</v>
      </c>
      <c r="P111" s="36"/>
      <c r="S111" s="44"/>
      <c r="T111" s="45"/>
      <c r="U111" s="45"/>
      <c r="V111" s="45"/>
      <c r="W111" s="44"/>
      <c r="X111" s="44"/>
      <c r="Y111" s="45"/>
      <c r="Z111" s="44"/>
    </row>
    <row r="112" spans="2:26" ht="26.25" customHeight="1">
      <c r="B112" s="36"/>
      <c r="C112" s="36"/>
      <c r="D112" s="14" t="s">
        <v>33</v>
      </c>
      <c r="E112" s="58">
        <f>Eingabe!C30</f>
        <v>27</v>
      </c>
      <c r="F112" s="143"/>
      <c r="G112" s="133"/>
      <c r="H112" s="27"/>
      <c r="I112" s="8"/>
      <c r="J112" s="8">
        <f t="shared" si="8"/>
        <v>0</v>
      </c>
      <c r="K112" s="9"/>
      <c r="L112" s="8">
        <f t="shared" si="9"/>
        <v>0</v>
      </c>
      <c r="M112" s="10">
        <f>Eingabe!G30</f>
        <v>0</v>
      </c>
      <c r="N112" s="11">
        <f t="shared" si="10"/>
        <v>0</v>
      </c>
      <c r="O112" s="18">
        <f t="shared" si="11"/>
        <v>0</v>
      </c>
      <c r="P112" s="36"/>
      <c r="S112" s="44"/>
      <c r="T112" s="45"/>
      <c r="U112" s="45"/>
      <c r="V112" s="45"/>
      <c r="W112" s="44"/>
      <c r="X112" s="44"/>
      <c r="Y112" s="45"/>
      <c r="Z112" s="44"/>
    </row>
    <row r="113" spans="2:26" ht="26.25" customHeight="1">
      <c r="B113" s="36"/>
      <c r="C113" s="36"/>
      <c r="D113" s="14" t="s">
        <v>34</v>
      </c>
      <c r="E113" s="58">
        <f>Eingabe!C31</f>
        <v>28</v>
      </c>
      <c r="F113" s="143"/>
      <c r="G113" s="133"/>
      <c r="H113" s="27"/>
      <c r="I113" s="8"/>
      <c r="J113" s="8">
        <f t="shared" si="8"/>
        <v>0</v>
      </c>
      <c r="K113" s="9"/>
      <c r="L113" s="8">
        <f t="shared" si="9"/>
        <v>0</v>
      </c>
      <c r="M113" s="10">
        <f>Eingabe!G31</f>
        <v>0</v>
      </c>
      <c r="N113" s="11">
        <f t="shared" si="10"/>
        <v>0</v>
      </c>
      <c r="O113" s="18">
        <f t="shared" si="11"/>
        <v>0</v>
      </c>
      <c r="P113" s="36"/>
      <c r="S113" s="44"/>
      <c r="T113" s="45"/>
      <c r="U113" s="45"/>
      <c r="V113" s="45"/>
      <c r="W113" s="44"/>
      <c r="X113" s="44"/>
      <c r="Y113" s="45"/>
      <c r="Z113" s="44"/>
    </row>
    <row r="114" spans="2:26" ht="26.25" customHeight="1">
      <c r="B114" s="36"/>
      <c r="C114" s="36"/>
      <c r="D114" s="14" t="s">
        <v>35</v>
      </c>
      <c r="E114" s="58">
        <f>Eingabe!C32</f>
        <v>29</v>
      </c>
      <c r="F114" s="143"/>
      <c r="G114" s="133"/>
      <c r="H114" s="27"/>
      <c r="I114" s="8"/>
      <c r="J114" s="8">
        <f t="shared" si="8"/>
        <v>0</v>
      </c>
      <c r="K114" s="9"/>
      <c r="L114" s="8">
        <f t="shared" si="9"/>
        <v>0</v>
      </c>
      <c r="M114" s="10">
        <f>Eingabe!G32</f>
        <v>0</v>
      </c>
      <c r="N114" s="11">
        <f t="shared" si="10"/>
        <v>0</v>
      </c>
      <c r="O114" s="18">
        <f t="shared" si="11"/>
        <v>0</v>
      </c>
      <c r="P114" s="36"/>
      <c r="S114" s="44"/>
      <c r="T114" s="45"/>
      <c r="U114" s="45"/>
      <c r="V114" s="45"/>
      <c r="W114" s="44"/>
      <c r="X114" s="44"/>
      <c r="Y114" s="45"/>
      <c r="Z114" s="44"/>
    </row>
    <row r="115" spans="2:26" ht="26.25" customHeight="1">
      <c r="B115" s="36"/>
      <c r="C115" s="36"/>
      <c r="D115" s="14" t="s">
        <v>36</v>
      </c>
      <c r="E115" s="58">
        <f>Eingabe!C33</f>
        <v>30</v>
      </c>
      <c r="F115" s="143"/>
      <c r="G115" s="133"/>
      <c r="H115" s="27"/>
      <c r="I115" s="8"/>
      <c r="J115" s="8">
        <f t="shared" si="8"/>
        <v>0</v>
      </c>
      <c r="K115" s="9"/>
      <c r="L115" s="8">
        <f t="shared" si="9"/>
        <v>0</v>
      </c>
      <c r="M115" s="10">
        <f>Eingabe!G33</f>
        <v>0</v>
      </c>
      <c r="N115" s="11">
        <f t="shared" si="10"/>
        <v>0</v>
      </c>
      <c r="O115" s="18">
        <f t="shared" si="11"/>
        <v>0</v>
      </c>
      <c r="P115" s="36"/>
      <c r="S115" s="44"/>
      <c r="T115" s="45"/>
      <c r="U115" s="45"/>
      <c r="V115" s="45"/>
      <c r="W115" s="44"/>
      <c r="X115" s="44"/>
      <c r="Y115" s="45"/>
      <c r="Z115" s="44"/>
    </row>
    <row r="116" spans="2:26" ht="26.25" customHeight="1">
      <c r="B116" s="36"/>
      <c r="C116" s="36"/>
      <c r="D116" s="14" t="s">
        <v>37</v>
      </c>
      <c r="E116" s="58">
        <f>Eingabe!C34</f>
        <v>31</v>
      </c>
      <c r="F116" s="143"/>
      <c r="G116" s="133"/>
      <c r="H116" s="27"/>
      <c r="I116" s="8"/>
      <c r="J116" s="8">
        <f t="shared" si="8"/>
        <v>0</v>
      </c>
      <c r="K116" s="9"/>
      <c r="L116" s="8">
        <f t="shared" si="9"/>
        <v>0</v>
      </c>
      <c r="M116" s="10">
        <f>Eingabe!G34</f>
        <v>0</v>
      </c>
      <c r="N116" s="11">
        <f t="shared" si="10"/>
        <v>0</v>
      </c>
      <c r="O116" s="18">
        <f t="shared" si="11"/>
        <v>0</v>
      </c>
      <c r="P116" s="36"/>
      <c r="S116" s="44"/>
      <c r="T116" s="45"/>
      <c r="U116" s="45"/>
      <c r="V116" s="45"/>
      <c r="W116" s="44"/>
      <c r="X116" s="44"/>
      <c r="Y116" s="45"/>
      <c r="Z116" s="44"/>
    </row>
    <row r="117" spans="2:26" ht="26.25" customHeight="1">
      <c r="B117" s="36"/>
      <c r="C117" s="36"/>
      <c r="D117" s="14" t="s">
        <v>38</v>
      </c>
      <c r="E117" s="58">
        <f>Eingabe!C35</f>
        <v>32</v>
      </c>
      <c r="F117" s="143"/>
      <c r="G117" s="133"/>
      <c r="H117" s="27"/>
      <c r="I117" s="8"/>
      <c r="J117" s="8">
        <f t="shared" si="8"/>
        <v>0</v>
      </c>
      <c r="K117" s="9"/>
      <c r="L117" s="8">
        <f t="shared" si="9"/>
        <v>0</v>
      </c>
      <c r="M117" s="10">
        <f>Eingabe!G35</f>
        <v>0</v>
      </c>
      <c r="N117" s="11">
        <f t="shared" si="10"/>
        <v>0</v>
      </c>
      <c r="O117" s="18">
        <f t="shared" si="11"/>
        <v>0</v>
      </c>
      <c r="P117" s="36"/>
      <c r="S117" s="44"/>
      <c r="T117" s="45"/>
      <c r="U117" s="45"/>
      <c r="V117" s="45"/>
      <c r="W117" s="44"/>
      <c r="X117" s="44"/>
      <c r="Y117" s="45"/>
      <c r="Z117" s="44"/>
    </row>
    <row r="118" spans="2:31" ht="26.25" customHeight="1">
      <c r="B118" s="36"/>
      <c r="C118" s="36"/>
      <c r="D118" s="14" t="s">
        <v>39</v>
      </c>
      <c r="E118" s="58">
        <f>Eingabe!C36</f>
        <v>33</v>
      </c>
      <c r="F118" s="143"/>
      <c r="G118" s="133"/>
      <c r="H118" s="27"/>
      <c r="I118" s="8"/>
      <c r="J118" s="8">
        <f aca="true" t="shared" si="12" ref="J118:J135">K118-I118</f>
        <v>0</v>
      </c>
      <c r="K118" s="9"/>
      <c r="L118" s="8">
        <f aca="true" t="shared" si="13" ref="L118:L135">SUM(K118/12)</f>
        <v>0</v>
      </c>
      <c r="M118" s="10">
        <f>Eingabe!G36</f>
        <v>0</v>
      </c>
      <c r="N118" s="11">
        <f t="shared" si="10"/>
        <v>0</v>
      </c>
      <c r="O118" s="18">
        <f t="shared" si="11"/>
        <v>0</v>
      </c>
      <c r="P118" s="36"/>
      <c r="S118" s="44"/>
      <c r="T118" s="45"/>
      <c r="U118" s="45"/>
      <c r="V118" s="45"/>
      <c r="W118" s="44"/>
      <c r="X118" s="44"/>
      <c r="Y118" s="45"/>
      <c r="Z118" s="44"/>
      <c r="AE118" s="44"/>
    </row>
    <row r="119" spans="2:31" ht="26.25" customHeight="1">
      <c r="B119" s="36"/>
      <c r="C119" s="36"/>
      <c r="D119" s="14" t="s">
        <v>40</v>
      </c>
      <c r="E119" s="58">
        <f>Eingabe!C37</f>
        <v>34</v>
      </c>
      <c r="F119" s="143"/>
      <c r="G119" s="133"/>
      <c r="H119" s="27"/>
      <c r="I119" s="8"/>
      <c r="J119" s="8">
        <f t="shared" si="12"/>
        <v>0</v>
      </c>
      <c r="K119" s="9"/>
      <c r="L119" s="8">
        <f t="shared" si="13"/>
        <v>0</v>
      </c>
      <c r="M119" s="10">
        <f>Eingabe!G37</f>
        <v>0</v>
      </c>
      <c r="N119" s="11">
        <f aca="true" t="shared" si="14" ref="N119:N135">$K$86-K119</f>
        <v>0</v>
      </c>
      <c r="O119" s="18">
        <f t="shared" si="11"/>
        <v>0</v>
      </c>
      <c r="P119" s="36"/>
      <c r="S119" s="44"/>
      <c r="T119" s="45"/>
      <c r="U119" s="45"/>
      <c r="V119" s="45"/>
      <c r="W119" s="44"/>
      <c r="X119" s="44"/>
      <c r="Y119" s="45"/>
      <c r="Z119" s="44"/>
      <c r="AE119" s="44"/>
    </row>
    <row r="120" spans="2:31" ht="26.25" customHeight="1">
      <c r="B120" s="36"/>
      <c r="C120" s="36"/>
      <c r="D120" s="14" t="s">
        <v>41</v>
      </c>
      <c r="E120" s="58">
        <f>Eingabe!C38</f>
        <v>35</v>
      </c>
      <c r="F120" s="143"/>
      <c r="G120" s="133"/>
      <c r="H120" s="27"/>
      <c r="I120" s="8"/>
      <c r="J120" s="8">
        <f t="shared" si="12"/>
        <v>0</v>
      </c>
      <c r="K120" s="9"/>
      <c r="L120" s="8">
        <f t="shared" si="13"/>
        <v>0</v>
      </c>
      <c r="M120" s="10">
        <f>Eingabe!G38</f>
        <v>0</v>
      </c>
      <c r="N120" s="11">
        <f t="shared" si="14"/>
        <v>0</v>
      </c>
      <c r="O120" s="18">
        <f t="shared" si="11"/>
        <v>0</v>
      </c>
      <c r="P120" s="36"/>
      <c r="S120" s="44"/>
      <c r="T120" s="45"/>
      <c r="U120" s="45"/>
      <c r="V120" s="45"/>
      <c r="W120" s="44"/>
      <c r="X120" s="44"/>
      <c r="Y120" s="45"/>
      <c r="Z120" s="44"/>
      <c r="AE120" s="41"/>
    </row>
    <row r="121" spans="2:31" ht="26.25" customHeight="1">
      <c r="B121" s="36"/>
      <c r="C121" s="36"/>
      <c r="D121" s="14" t="s">
        <v>42</v>
      </c>
      <c r="E121" s="58">
        <f>Eingabe!C39</f>
        <v>36</v>
      </c>
      <c r="F121" s="143"/>
      <c r="G121" s="133"/>
      <c r="H121" s="27"/>
      <c r="I121" s="8"/>
      <c r="J121" s="8">
        <f t="shared" si="12"/>
        <v>0</v>
      </c>
      <c r="K121" s="9"/>
      <c r="L121" s="8">
        <f t="shared" si="13"/>
        <v>0</v>
      </c>
      <c r="M121" s="10">
        <f>Eingabe!G39</f>
        <v>0</v>
      </c>
      <c r="N121" s="11">
        <f t="shared" si="14"/>
        <v>0</v>
      </c>
      <c r="O121" s="18">
        <f t="shared" si="11"/>
        <v>0</v>
      </c>
      <c r="P121" s="36"/>
      <c r="S121" s="44"/>
      <c r="T121" s="45"/>
      <c r="U121" s="45"/>
      <c r="V121" s="45"/>
      <c r="W121" s="44"/>
      <c r="X121" s="44"/>
      <c r="Y121" s="45"/>
      <c r="Z121" s="44"/>
      <c r="AE121" s="41"/>
    </row>
    <row r="122" spans="2:26" ht="26.25" customHeight="1">
      <c r="B122" s="36"/>
      <c r="C122" s="36"/>
      <c r="D122" s="14" t="s">
        <v>43</v>
      </c>
      <c r="E122" s="58">
        <f>Eingabe!C40</f>
        <v>37</v>
      </c>
      <c r="F122" s="143"/>
      <c r="G122" s="133"/>
      <c r="H122" s="27"/>
      <c r="I122" s="8"/>
      <c r="J122" s="8">
        <f t="shared" si="12"/>
        <v>0</v>
      </c>
      <c r="K122" s="9"/>
      <c r="L122" s="8">
        <f t="shared" si="13"/>
        <v>0</v>
      </c>
      <c r="M122" s="10">
        <f>Eingabe!G40</f>
        <v>0</v>
      </c>
      <c r="N122" s="11">
        <f t="shared" si="14"/>
        <v>0</v>
      </c>
      <c r="O122" s="18">
        <f t="shared" si="11"/>
        <v>0</v>
      </c>
      <c r="P122" s="36"/>
      <c r="S122" s="44"/>
      <c r="T122" s="45"/>
      <c r="U122" s="45"/>
      <c r="V122" s="45"/>
      <c r="W122" s="44"/>
      <c r="X122" s="44"/>
      <c r="Y122" s="45"/>
      <c r="Z122" s="44"/>
    </row>
    <row r="123" spans="2:26" ht="26.25" customHeight="1">
      <c r="B123" s="36"/>
      <c r="C123" s="36"/>
      <c r="D123" s="14" t="s">
        <v>44</v>
      </c>
      <c r="E123" s="58">
        <f>Eingabe!C41</f>
        <v>38</v>
      </c>
      <c r="F123" s="143"/>
      <c r="G123" s="133"/>
      <c r="H123" s="27"/>
      <c r="I123" s="8"/>
      <c r="J123" s="8">
        <f t="shared" si="12"/>
        <v>0</v>
      </c>
      <c r="K123" s="9"/>
      <c r="L123" s="8">
        <f t="shared" si="13"/>
        <v>0</v>
      </c>
      <c r="M123" s="10">
        <f>Eingabe!G41</f>
        <v>0</v>
      </c>
      <c r="N123" s="11">
        <f t="shared" si="14"/>
        <v>0</v>
      </c>
      <c r="O123" s="18">
        <f t="shared" si="11"/>
        <v>0</v>
      </c>
      <c r="P123" s="36"/>
      <c r="S123" s="44"/>
      <c r="T123" s="45"/>
      <c r="U123" s="45"/>
      <c r="V123" s="45"/>
      <c r="W123" s="44"/>
      <c r="X123" s="44"/>
      <c r="Y123" s="45"/>
      <c r="Z123" s="44"/>
    </row>
    <row r="124" spans="2:31" ht="26.25" customHeight="1">
      <c r="B124" s="36"/>
      <c r="C124" s="36"/>
      <c r="D124" s="14" t="s">
        <v>45</v>
      </c>
      <c r="E124" s="58">
        <f>Eingabe!C42</f>
        <v>39</v>
      </c>
      <c r="F124" s="143"/>
      <c r="G124" s="133"/>
      <c r="H124" s="27"/>
      <c r="I124" s="8"/>
      <c r="J124" s="8">
        <f t="shared" si="12"/>
        <v>0</v>
      </c>
      <c r="K124" s="9"/>
      <c r="L124" s="8">
        <f t="shared" si="13"/>
        <v>0</v>
      </c>
      <c r="M124" s="10">
        <f>Eingabe!G42</f>
        <v>0</v>
      </c>
      <c r="N124" s="11">
        <f t="shared" si="14"/>
        <v>0</v>
      </c>
      <c r="O124" s="18">
        <f t="shared" si="11"/>
        <v>0</v>
      </c>
      <c r="P124" s="36"/>
      <c r="S124" s="44"/>
      <c r="T124" s="45"/>
      <c r="U124" s="45"/>
      <c r="V124" s="45"/>
      <c r="W124" s="44"/>
      <c r="X124" s="44"/>
      <c r="Y124" s="45"/>
      <c r="Z124" s="44"/>
      <c r="AB124" s="26"/>
      <c r="AC124" s="26"/>
      <c r="AD124" s="26"/>
      <c r="AE124" s="26"/>
    </row>
    <row r="125" spans="2:31" ht="26.25" customHeight="1">
      <c r="B125" s="36"/>
      <c r="C125" s="36"/>
      <c r="D125" s="14" t="s">
        <v>46</v>
      </c>
      <c r="E125" s="58">
        <f>Eingabe!C43</f>
        <v>40</v>
      </c>
      <c r="F125" s="143"/>
      <c r="G125" s="133"/>
      <c r="H125" s="27"/>
      <c r="I125" s="8"/>
      <c r="J125" s="8">
        <f t="shared" si="12"/>
        <v>0</v>
      </c>
      <c r="K125" s="9"/>
      <c r="L125" s="8">
        <f t="shared" si="13"/>
        <v>0</v>
      </c>
      <c r="M125" s="10">
        <f>Eingabe!G43</f>
        <v>0</v>
      </c>
      <c r="N125" s="11">
        <f t="shared" si="14"/>
        <v>0</v>
      </c>
      <c r="O125" s="18">
        <f t="shared" si="11"/>
        <v>0</v>
      </c>
      <c r="P125" s="36"/>
      <c r="S125" s="44"/>
      <c r="T125" s="45"/>
      <c r="U125" s="45"/>
      <c r="V125" s="45"/>
      <c r="W125" s="44"/>
      <c r="X125" s="44"/>
      <c r="Y125" s="45"/>
      <c r="Z125" s="44"/>
      <c r="AB125" s="26"/>
      <c r="AC125" s="26"/>
      <c r="AD125" s="26"/>
      <c r="AE125" s="26"/>
    </row>
    <row r="126" spans="2:31" ht="26.25" customHeight="1">
      <c r="B126" s="36"/>
      <c r="C126" s="36"/>
      <c r="D126" s="14" t="s">
        <v>47</v>
      </c>
      <c r="E126" s="58">
        <f>Eingabe!C44</f>
        <v>41</v>
      </c>
      <c r="F126" s="143"/>
      <c r="G126" s="133"/>
      <c r="H126" s="27"/>
      <c r="I126" s="8"/>
      <c r="J126" s="8">
        <f t="shared" si="12"/>
        <v>0</v>
      </c>
      <c r="K126" s="9"/>
      <c r="L126" s="8">
        <f t="shared" si="13"/>
        <v>0</v>
      </c>
      <c r="M126" s="10">
        <f>Eingabe!G44</f>
        <v>0</v>
      </c>
      <c r="N126" s="11">
        <f t="shared" si="14"/>
        <v>0</v>
      </c>
      <c r="O126" s="18">
        <f t="shared" si="11"/>
        <v>0</v>
      </c>
      <c r="P126" s="36"/>
      <c r="S126" s="44"/>
      <c r="T126" s="45"/>
      <c r="U126" s="45"/>
      <c r="V126" s="45"/>
      <c r="W126" s="44"/>
      <c r="X126" s="44"/>
      <c r="Y126" s="45"/>
      <c r="Z126" s="44"/>
      <c r="AB126" s="26"/>
      <c r="AC126" s="26"/>
      <c r="AD126" s="26"/>
      <c r="AE126" s="26"/>
    </row>
    <row r="127" spans="2:26" ht="26.25" customHeight="1">
      <c r="B127" s="36"/>
      <c r="C127" s="36"/>
      <c r="D127" s="14" t="s">
        <v>48</v>
      </c>
      <c r="E127" s="58">
        <f>Eingabe!C45</f>
        <v>42</v>
      </c>
      <c r="F127" s="143"/>
      <c r="G127" s="133"/>
      <c r="H127" s="27"/>
      <c r="I127" s="8"/>
      <c r="J127" s="8">
        <f t="shared" si="12"/>
        <v>0</v>
      </c>
      <c r="K127" s="9"/>
      <c r="L127" s="8">
        <f t="shared" si="13"/>
        <v>0</v>
      </c>
      <c r="M127" s="10">
        <f>Eingabe!G45</f>
        <v>0</v>
      </c>
      <c r="N127" s="11">
        <f t="shared" si="14"/>
        <v>0</v>
      </c>
      <c r="O127" s="18">
        <f t="shared" si="11"/>
        <v>0</v>
      </c>
      <c r="P127" s="36"/>
      <c r="S127" s="44"/>
      <c r="T127" s="45"/>
      <c r="U127" s="45"/>
      <c r="V127" s="45"/>
      <c r="W127" s="44"/>
      <c r="X127" s="44"/>
      <c r="Y127" s="45"/>
      <c r="Z127" s="44"/>
    </row>
    <row r="128" spans="2:26" ht="26.25" customHeight="1">
      <c r="B128" s="36"/>
      <c r="C128" s="36"/>
      <c r="D128" s="14" t="s">
        <v>49</v>
      </c>
      <c r="E128" s="58">
        <f>Eingabe!C46</f>
        <v>43</v>
      </c>
      <c r="F128" s="143"/>
      <c r="G128" s="133"/>
      <c r="H128" s="27"/>
      <c r="I128" s="8"/>
      <c r="J128" s="8">
        <f t="shared" si="12"/>
        <v>0</v>
      </c>
      <c r="K128" s="9"/>
      <c r="L128" s="8">
        <f t="shared" si="13"/>
        <v>0</v>
      </c>
      <c r="M128" s="10">
        <f>Eingabe!G46</f>
        <v>0</v>
      </c>
      <c r="N128" s="11">
        <f t="shared" si="14"/>
        <v>0</v>
      </c>
      <c r="O128" s="18">
        <f t="shared" si="11"/>
        <v>0</v>
      </c>
      <c r="P128" s="36"/>
      <c r="S128" s="44"/>
      <c r="T128" s="45"/>
      <c r="U128" s="45"/>
      <c r="V128" s="45"/>
      <c r="W128" s="44"/>
      <c r="X128" s="44"/>
      <c r="Y128" s="45"/>
      <c r="Z128" s="44"/>
    </row>
    <row r="129" spans="2:26" ht="34.5" customHeight="1">
      <c r="B129" s="36"/>
      <c r="C129" s="36"/>
      <c r="D129" s="14" t="s">
        <v>50</v>
      </c>
      <c r="E129" s="58">
        <f>Eingabe!C47</f>
        <v>44</v>
      </c>
      <c r="F129" s="143"/>
      <c r="G129" s="133"/>
      <c r="H129" s="27"/>
      <c r="I129" s="8"/>
      <c r="J129" s="8">
        <f t="shared" si="12"/>
        <v>0</v>
      </c>
      <c r="K129" s="9"/>
      <c r="L129" s="8">
        <f t="shared" si="13"/>
        <v>0</v>
      </c>
      <c r="M129" s="10">
        <f>Eingabe!G47</f>
        <v>0</v>
      </c>
      <c r="N129" s="11">
        <f t="shared" si="14"/>
        <v>0</v>
      </c>
      <c r="O129" s="18">
        <f t="shared" si="11"/>
        <v>0</v>
      </c>
      <c r="P129" s="36"/>
      <c r="S129" s="44"/>
      <c r="T129" s="45"/>
      <c r="U129" s="45"/>
      <c r="V129" s="45"/>
      <c r="W129" s="44"/>
      <c r="X129" s="44"/>
      <c r="Y129" s="45"/>
      <c r="Z129" s="44"/>
    </row>
    <row r="130" spans="2:26" ht="26.25">
      <c r="B130" s="36"/>
      <c r="C130" s="36"/>
      <c r="D130" s="14" t="s">
        <v>51</v>
      </c>
      <c r="E130" s="58">
        <f>Eingabe!C48</f>
        <v>45</v>
      </c>
      <c r="F130" s="143"/>
      <c r="G130" s="133"/>
      <c r="H130" s="27"/>
      <c r="I130" s="8"/>
      <c r="J130" s="8">
        <f t="shared" si="12"/>
        <v>0</v>
      </c>
      <c r="K130" s="9"/>
      <c r="L130" s="8">
        <f t="shared" si="13"/>
        <v>0</v>
      </c>
      <c r="M130" s="10">
        <f>Eingabe!G48</f>
        <v>0</v>
      </c>
      <c r="N130" s="11">
        <f t="shared" si="14"/>
        <v>0</v>
      </c>
      <c r="O130" s="18">
        <f t="shared" si="11"/>
        <v>0</v>
      </c>
      <c r="P130" s="36"/>
      <c r="S130" s="44"/>
      <c r="T130" s="45"/>
      <c r="U130" s="45"/>
      <c r="V130" s="45"/>
      <c r="W130" s="44"/>
      <c r="X130" s="44"/>
      <c r="Y130" s="45"/>
      <c r="Z130" s="44"/>
    </row>
    <row r="131" spans="2:26" ht="26.25" customHeight="1">
      <c r="B131" s="36"/>
      <c r="C131" s="36"/>
      <c r="D131" s="14" t="s">
        <v>52</v>
      </c>
      <c r="E131" s="58">
        <f>Eingabe!C49</f>
        <v>46</v>
      </c>
      <c r="F131" s="143"/>
      <c r="G131" s="133"/>
      <c r="H131" s="27"/>
      <c r="I131" s="8"/>
      <c r="J131" s="8">
        <f t="shared" si="12"/>
        <v>0</v>
      </c>
      <c r="K131" s="9"/>
      <c r="L131" s="8">
        <f t="shared" si="13"/>
        <v>0</v>
      </c>
      <c r="M131" s="10">
        <f>Eingabe!G49</f>
        <v>0</v>
      </c>
      <c r="N131" s="11">
        <f t="shared" si="14"/>
        <v>0</v>
      </c>
      <c r="O131" s="18">
        <f t="shared" si="11"/>
        <v>0</v>
      </c>
      <c r="P131" s="36"/>
      <c r="S131" s="44"/>
      <c r="T131" s="45"/>
      <c r="U131" s="45"/>
      <c r="V131" s="45"/>
      <c r="W131" s="44"/>
      <c r="X131" s="44"/>
      <c r="Y131" s="45"/>
      <c r="Z131" s="44"/>
    </row>
    <row r="132" spans="2:26" ht="26.25" customHeight="1">
      <c r="B132" s="36"/>
      <c r="C132" s="36"/>
      <c r="D132" s="14" t="s">
        <v>53</v>
      </c>
      <c r="E132" s="58">
        <f>Eingabe!C50</f>
        <v>47</v>
      </c>
      <c r="F132" s="143"/>
      <c r="G132" s="133"/>
      <c r="H132" s="27"/>
      <c r="I132" s="8"/>
      <c r="J132" s="8">
        <f t="shared" si="12"/>
        <v>0</v>
      </c>
      <c r="K132" s="9"/>
      <c r="L132" s="8">
        <f t="shared" si="13"/>
        <v>0</v>
      </c>
      <c r="M132" s="10">
        <f>Eingabe!G50</f>
        <v>0</v>
      </c>
      <c r="N132" s="11">
        <f t="shared" si="14"/>
        <v>0</v>
      </c>
      <c r="O132" s="18">
        <f t="shared" si="11"/>
        <v>0</v>
      </c>
      <c r="P132" s="36"/>
      <c r="S132" s="44"/>
      <c r="T132" s="45"/>
      <c r="U132" s="45"/>
      <c r="V132" s="45"/>
      <c r="W132" s="44"/>
      <c r="X132" s="44"/>
      <c r="Y132" s="45"/>
      <c r="Z132" s="44"/>
    </row>
    <row r="133" spans="2:26" ht="26.25" customHeight="1">
      <c r="B133" s="36"/>
      <c r="C133" s="36"/>
      <c r="D133" s="14" t="s">
        <v>54</v>
      </c>
      <c r="E133" s="58">
        <f>Eingabe!C51</f>
        <v>48</v>
      </c>
      <c r="F133" s="143"/>
      <c r="G133" s="133"/>
      <c r="H133" s="27"/>
      <c r="I133" s="8"/>
      <c r="J133" s="8">
        <f t="shared" si="12"/>
        <v>0</v>
      </c>
      <c r="K133" s="9"/>
      <c r="L133" s="8">
        <f t="shared" si="13"/>
        <v>0</v>
      </c>
      <c r="M133" s="10">
        <f>Eingabe!G51</f>
        <v>0</v>
      </c>
      <c r="N133" s="11">
        <f t="shared" si="14"/>
        <v>0</v>
      </c>
      <c r="O133" s="18">
        <f t="shared" si="11"/>
        <v>0</v>
      </c>
      <c r="P133" s="36"/>
      <c r="S133" s="44"/>
      <c r="T133" s="45"/>
      <c r="U133" s="45"/>
      <c r="V133" s="45"/>
      <c r="W133" s="44"/>
      <c r="X133" s="44"/>
      <c r="Y133" s="45"/>
      <c r="Z133" s="44"/>
    </row>
    <row r="134" spans="2:26" ht="26.25" customHeight="1">
      <c r="B134" s="36"/>
      <c r="C134" s="36"/>
      <c r="D134" s="14" t="s">
        <v>55</v>
      </c>
      <c r="E134" s="58">
        <f>Eingabe!C52</f>
        <v>49</v>
      </c>
      <c r="F134" s="143"/>
      <c r="G134" s="133"/>
      <c r="H134" s="27"/>
      <c r="I134" s="8"/>
      <c r="J134" s="8">
        <f t="shared" si="12"/>
        <v>0</v>
      </c>
      <c r="K134" s="9"/>
      <c r="L134" s="8">
        <f t="shared" si="13"/>
        <v>0</v>
      </c>
      <c r="M134" s="10">
        <f>Eingabe!G52</f>
        <v>0</v>
      </c>
      <c r="N134" s="11">
        <f t="shared" si="14"/>
        <v>0</v>
      </c>
      <c r="O134" s="18">
        <f t="shared" si="11"/>
        <v>0</v>
      </c>
      <c r="P134" s="36"/>
      <c r="S134" s="44"/>
      <c r="T134" s="45"/>
      <c r="U134" s="45"/>
      <c r="V134" s="45"/>
      <c r="W134" s="44"/>
      <c r="X134" s="44"/>
      <c r="Y134" s="45"/>
      <c r="Z134" s="44"/>
    </row>
    <row r="135" spans="2:26" ht="26.25" customHeight="1" thickBot="1">
      <c r="B135" s="36"/>
      <c r="C135" s="36"/>
      <c r="D135" s="28" t="s">
        <v>56</v>
      </c>
      <c r="E135" s="59">
        <f>Eingabe!C53</f>
        <v>50</v>
      </c>
      <c r="F135" s="144"/>
      <c r="G135" s="134"/>
      <c r="H135" s="137"/>
      <c r="I135" s="30"/>
      <c r="J135" s="30">
        <f t="shared" si="12"/>
        <v>0</v>
      </c>
      <c r="K135" s="31"/>
      <c r="L135" s="30">
        <f t="shared" si="13"/>
        <v>0</v>
      </c>
      <c r="M135" s="32">
        <f>Eingabe!G53</f>
        <v>0</v>
      </c>
      <c r="N135" s="33">
        <f t="shared" si="14"/>
        <v>0</v>
      </c>
      <c r="O135" s="34">
        <f t="shared" si="11"/>
        <v>0</v>
      </c>
      <c r="P135" s="36"/>
      <c r="S135" s="44"/>
      <c r="T135" s="45"/>
      <c r="U135" s="45"/>
      <c r="V135" s="45"/>
      <c r="W135" s="44"/>
      <c r="X135" s="44"/>
      <c r="Y135" s="45"/>
      <c r="Z135" s="44"/>
    </row>
    <row r="136" spans="2:26" ht="26.25" customHeight="1" thickBot="1">
      <c r="B136" s="36"/>
      <c r="C136" s="36"/>
      <c r="D136" s="216" t="str">
        <f>Eingabe!$B$54</f>
        <v>Punktevergabe: 30,27,25,24,23,22,21,20,19,18,17,16,15,14,13,12,11,10,9,8,7,6,5,4,3,2,1</v>
      </c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8"/>
      <c r="P136" s="36"/>
      <c r="S136" s="44"/>
      <c r="T136" s="45"/>
      <c r="U136" s="45"/>
      <c r="V136" s="45"/>
      <c r="W136" s="44"/>
      <c r="X136" s="44"/>
      <c r="Y136" s="45"/>
      <c r="Z136" s="44"/>
    </row>
    <row r="137" spans="2:26" ht="26.25" customHeight="1">
      <c r="B137" s="36"/>
      <c r="C137" s="36"/>
      <c r="D137" s="36"/>
      <c r="E137" s="36"/>
      <c r="F137" s="145"/>
      <c r="G137" s="36"/>
      <c r="H137" s="97"/>
      <c r="I137" s="36"/>
      <c r="J137" s="36"/>
      <c r="K137" s="36"/>
      <c r="L137" s="36"/>
      <c r="M137" s="36"/>
      <c r="N137" s="36"/>
      <c r="O137" s="36"/>
      <c r="P137" s="36"/>
      <c r="S137" s="44"/>
      <c r="T137" s="45"/>
      <c r="U137" s="45"/>
      <c r="V137" s="45"/>
      <c r="W137" s="44"/>
      <c r="X137" s="44"/>
      <c r="Y137" s="45"/>
      <c r="Z137" s="44"/>
    </row>
    <row r="138" spans="2:26" ht="26.25" customHeight="1">
      <c r="B138" s="36"/>
      <c r="C138" s="36"/>
      <c r="D138" s="36"/>
      <c r="E138" s="36"/>
      <c r="F138" s="199"/>
      <c r="G138" s="200"/>
      <c r="H138" s="135"/>
      <c r="I138" s="46" t="s">
        <v>68</v>
      </c>
      <c r="J138" s="47"/>
      <c r="K138" s="36"/>
      <c r="L138" s="42"/>
      <c r="M138" s="42"/>
      <c r="N138" s="44"/>
      <c r="O138" s="45"/>
      <c r="P138" s="36"/>
      <c r="S138" s="44"/>
      <c r="T138" s="45"/>
      <c r="U138" s="45"/>
      <c r="V138" s="45"/>
      <c r="W138" s="44"/>
      <c r="X138" s="44"/>
      <c r="Y138" s="45"/>
      <c r="Z138" s="44"/>
    </row>
    <row r="139" spans="2:26" ht="26.25" customHeight="1">
      <c r="B139" s="36"/>
      <c r="C139" s="36"/>
      <c r="D139" s="36"/>
      <c r="E139" s="36"/>
      <c r="F139" s="199"/>
      <c r="G139" s="200"/>
      <c r="H139" s="135"/>
      <c r="I139" s="46" t="s">
        <v>68</v>
      </c>
      <c r="J139" s="47"/>
      <c r="K139" s="36"/>
      <c r="L139" s="42"/>
      <c r="M139" s="42"/>
      <c r="N139" s="44"/>
      <c r="O139" s="45"/>
      <c r="P139" s="36"/>
      <c r="S139" s="44"/>
      <c r="T139" s="45"/>
      <c r="U139" s="45"/>
      <c r="V139" s="45"/>
      <c r="W139" s="44"/>
      <c r="X139" s="44"/>
      <c r="Y139" s="45"/>
      <c r="Z139" s="44"/>
    </row>
    <row r="140" spans="2:26" ht="26.25" customHeight="1">
      <c r="B140" s="36"/>
      <c r="C140" s="36"/>
      <c r="D140" s="36"/>
      <c r="E140" s="36"/>
      <c r="F140" s="199"/>
      <c r="G140" s="200"/>
      <c r="H140" s="135"/>
      <c r="I140" s="46" t="s">
        <v>68</v>
      </c>
      <c r="J140" s="47"/>
      <c r="K140" s="36"/>
      <c r="L140" s="42"/>
      <c r="M140" s="42"/>
      <c r="N140" s="44"/>
      <c r="O140" s="45"/>
      <c r="P140" s="36"/>
      <c r="S140" s="44"/>
      <c r="T140" s="45"/>
      <c r="U140" s="45"/>
      <c r="V140" s="45"/>
      <c r="W140" s="44"/>
      <c r="X140" s="44"/>
      <c r="Y140" s="45"/>
      <c r="Z140" s="44"/>
    </row>
    <row r="141" spans="2:26" ht="26.25" customHeight="1">
      <c r="B141" s="36"/>
      <c r="C141" s="36"/>
      <c r="D141" s="36"/>
      <c r="E141" s="63"/>
      <c r="F141" s="53"/>
      <c r="G141" s="53"/>
      <c r="H141" s="53"/>
      <c r="I141" s="54"/>
      <c r="J141" s="36"/>
      <c r="K141" s="36"/>
      <c r="L141" s="36"/>
      <c r="M141" s="36"/>
      <c r="N141" s="36"/>
      <c r="O141" s="36"/>
      <c r="P141" s="36"/>
      <c r="S141" s="44"/>
      <c r="T141" s="45"/>
      <c r="U141" s="45"/>
      <c r="V141" s="45"/>
      <c r="W141" s="44"/>
      <c r="X141" s="44"/>
      <c r="Y141" s="45"/>
      <c r="Z141" s="44"/>
    </row>
    <row r="142" spans="2:26" ht="26.25" customHeight="1" thickBot="1">
      <c r="B142" s="36"/>
      <c r="C142" s="36"/>
      <c r="D142" s="36"/>
      <c r="E142" s="57"/>
      <c r="F142" s="41"/>
      <c r="G142" s="36"/>
      <c r="H142" s="97"/>
      <c r="I142" s="36"/>
      <c r="J142" s="36"/>
      <c r="K142" s="36"/>
      <c r="L142" s="36"/>
      <c r="M142" s="36"/>
      <c r="N142" s="36"/>
      <c r="O142" s="36"/>
      <c r="P142" s="36"/>
      <c r="S142" s="44"/>
      <c r="T142" s="45"/>
      <c r="U142" s="45"/>
      <c r="V142" s="45"/>
      <c r="W142" s="44"/>
      <c r="X142" s="44"/>
      <c r="Y142" s="45"/>
      <c r="Z142" s="44"/>
    </row>
    <row r="143" spans="2:26" ht="26.25" customHeight="1" thickBot="1">
      <c r="B143" s="36"/>
      <c r="C143" s="45"/>
      <c r="D143" s="201">
        <f>Eingabe!$H$3</f>
        <v>42269</v>
      </c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3"/>
      <c r="P143" s="36"/>
      <c r="S143" s="44"/>
      <c r="T143" s="45"/>
      <c r="U143" s="45"/>
      <c r="V143" s="45"/>
      <c r="W143" s="44"/>
      <c r="X143" s="44"/>
      <c r="Y143" s="45"/>
      <c r="Z143" s="44"/>
    </row>
    <row r="144" spans="2:26" ht="26.25" customHeight="1">
      <c r="B144" s="44"/>
      <c r="C144" s="36"/>
      <c r="D144" s="210" t="s">
        <v>0</v>
      </c>
      <c r="E144" s="204" t="s">
        <v>63</v>
      </c>
      <c r="F144" s="204" t="s">
        <v>66</v>
      </c>
      <c r="G144" s="204"/>
      <c r="H144" s="206" t="s">
        <v>67</v>
      </c>
      <c r="I144" s="204" t="s">
        <v>4</v>
      </c>
      <c r="J144" s="204" t="s">
        <v>5</v>
      </c>
      <c r="K144" s="204" t="s">
        <v>6</v>
      </c>
      <c r="L144" s="204" t="s">
        <v>62</v>
      </c>
      <c r="M144" s="266" t="s">
        <v>3</v>
      </c>
      <c r="N144" s="48" t="s">
        <v>60</v>
      </c>
      <c r="O144" s="49"/>
      <c r="P144" s="45"/>
      <c r="Q144" s="45"/>
      <c r="R144" s="44"/>
      <c r="S144" s="44"/>
      <c r="T144" s="45"/>
      <c r="U144" s="45"/>
      <c r="V144" s="45"/>
      <c r="W144" s="44"/>
      <c r="X144" s="44"/>
      <c r="Y144" s="45"/>
      <c r="Z144" s="44"/>
    </row>
    <row r="145" spans="2:26" ht="26.25" customHeight="1" thickBot="1">
      <c r="B145" s="44"/>
      <c r="C145" s="36"/>
      <c r="D145" s="211"/>
      <c r="E145" s="205"/>
      <c r="F145" s="205"/>
      <c r="G145" s="205"/>
      <c r="H145" s="207"/>
      <c r="I145" s="205"/>
      <c r="J145" s="205"/>
      <c r="K145" s="205"/>
      <c r="L145" s="205"/>
      <c r="M145" s="267"/>
      <c r="N145" s="64" t="s">
        <v>58</v>
      </c>
      <c r="O145" s="65" t="s">
        <v>59</v>
      </c>
      <c r="P145" s="45"/>
      <c r="Q145" s="45"/>
      <c r="R145" s="44"/>
      <c r="S145" s="44"/>
      <c r="T145" s="45"/>
      <c r="U145" s="45"/>
      <c r="V145" s="45"/>
      <c r="W145" s="44"/>
      <c r="X145" s="44"/>
      <c r="Y145" s="45"/>
      <c r="Z145" s="44"/>
    </row>
    <row r="146" spans="2:26" ht="26.25" customHeight="1">
      <c r="B146" s="44"/>
      <c r="C146" s="36"/>
      <c r="D146" s="19" t="s">
        <v>7</v>
      </c>
      <c r="E146" s="59" t="str">
        <f>Eingabe!C4</f>
        <v>Thomas Gebhardt</v>
      </c>
      <c r="F146" s="142"/>
      <c r="G146" s="132"/>
      <c r="H146" s="68"/>
      <c r="I146" s="8"/>
      <c r="J146" s="8">
        <f aca="true" t="shared" si="15" ref="J146:J177">K146-I146</f>
        <v>0</v>
      </c>
      <c r="K146" s="9"/>
      <c r="L146" s="8">
        <f aca="true" t="shared" si="16" ref="L146:L177">SUM(K146/12)</f>
        <v>0</v>
      </c>
      <c r="M146" s="10">
        <f>Eingabe!H4</f>
        <v>0</v>
      </c>
      <c r="N146" s="4"/>
      <c r="O146" s="15"/>
      <c r="P146" s="45"/>
      <c r="Q146" s="45"/>
      <c r="R146" s="44"/>
      <c r="S146" s="44"/>
      <c r="T146" s="45"/>
      <c r="U146" s="45"/>
      <c r="V146" s="45"/>
      <c r="W146" s="44"/>
      <c r="X146" s="44"/>
      <c r="Y146" s="45"/>
      <c r="Z146" s="44"/>
    </row>
    <row r="147" spans="2:26" ht="26.25" customHeight="1">
      <c r="B147" s="44"/>
      <c r="C147" s="36"/>
      <c r="D147" s="20" t="s">
        <v>8</v>
      </c>
      <c r="E147" s="58" t="str">
        <f>Eingabe!C5</f>
        <v>Thomas Sanda</v>
      </c>
      <c r="F147" s="143"/>
      <c r="G147" s="133"/>
      <c r="H147" s="27"/>
      <c r="I147" s="8"/>
      <c r="J147" s="8">
        <f t="shared" si="15"/>
        <v>0</v>
      </c>
      <c r="K147" s="9"/>
      <c r="L147" s="8">
        <f t="shared" si="16"/>
        <v>0</v>
      </c>
      <c r="M147" s="10">
        <f>Eingabe!H5</f>
        <v>0</v>
      </c>
      <c r="N147" s="5">
        <f aca="true" t="shared" si="17" ref="N147:N178">$K$146-K147</f>
        <v>0</v>
      </c>
      <c r="O147" s="16"/>
      <c r="P147" s="36"/>
      <c r="S147" s="44"/>
      <c r="T147" s="45"/>
      <c r="U147" s="45"/>
      <c r="V147" s="45"/>
      <c r="W147" s="44"/>
      <c r="X147" s="44"/>
      <c r="Y147" s="45"/>
      <c r="Z147" s="44"/>
    </row>
    <row r="148" spans="2:26" ht="26.25">
      <c r="B148" s="44"/>
      <c r="C148" s="36"/>
      <c r="D148" s="21" t="s">
        <v>9</v>
      </c>
      <c r="E148" s="58" t="str">
        <f>Eingabe!C6</f>
        <v>Günther Schlosser</v>
      </c>
      <c r="F148" s="143"/>
      <c r="G148" s="133"/>
      <c r="H148" s="27"/>
      <c r="I148" s="8"/>
      <c r="J148" s="8">
        <f t="shared" si="15"/>
        <v>0</v>
      </c>
      <c r="K148" s="9"/>
      <c r="L148" s="8">
        <f t="shared" si="16"/>
        <v>0</v>
      </c>
      <c r="M148" s="10">
        <f>Eingabe!H6</f>
        <v>0</v>
      </c>
      <c r="N148" s="6">
        <f t="shared" si="17"/>
        <v>0</v>
      </c>
      <c r="O148" s="17">
        <f aca="true" t="shared" si="18" ref="O148:O178">SUM(K147-K148)</f>
        <v>0</v>
      </c>
      <c r="P148" s="36"/>
      <c r="S148" s="44"/>
      <c r="T148" s="45"/>
      <c r="U148" s="45"/>
      <c r="V148" s="45"/>
      <c r="W148" s="44"/>
      <c r="X148" s="44"/>
      <c r="Y148" s="45"/>
      <c r="Z148" s="44"/>
    </row>
    <row r="149" spans="2:26" ht="32.25" customHeight="1">
      <c r="B149" s="36"/>
      <c r="C149" s="36"/>
      <c r="D149" s="14" t="s">
        <v>10</v>
      </c>
      <c r="E149" s="58" t="str">
        <f>Eingabe!C7</f>
        <v>Gerhard Fischer </v>
      </c>
      <c r="F149" s="143"/>
      <c r="G149" s="133"/>
      <c r="H149" s="27"/>
      <c r="I149" s="8"/>
      <c r="J149" s="8">
        <f t="shared" si="15"/>
        <v>0</v>
      </c>
      <c r="K149" s="9"/>
      <c r="L149" s="8">
        <f t="shared" si="16"/>
        <v>0</v>
      </c>
      <c r="M149" s="10">
        <f>Eingabe!H7</f>
        <v>0</v>
      </c>
      <c r="N149" s="11">
        <f t="shared" si="17"/>
        <v>0</v>
      </c>
      <c r="O149" s="18">
        <f t="shared" si="18"/>
        <v>0</v>
      </c>
      <c r="P149" s="36"/>
      <c r="S149" s="44"/>
      <c r="T149" s="45"/>
      <c r="U149" s="45"/>
      <c r="V149" s="45"/>
      <c r="W149" s="44"/>
      <c r="X149" s="44"/>
      <c r="Y149" s="45"/>
      <c r="Z149" s="44"/>
    </row>
    <row r="150" spans="2:26" ht="26.25" customHeight="1">
      <c r="B150" s="36"/>
      <c r="C150" s="36"/>
      <c r="D150" s="14" t="s">
        <v>11</v>
      </c>
      <c r="E150" s="58" t="str">
        <f>Eingabe!C8</f>
        <v>Peter Siding </v>
      </c>
      <c r="F150" s="143"/>
      <c r="G150" s="133"/>
      <c r="H150" s="27"/>
      <c r="I150" s="8"/>
      <c r="J150" s="8">
        <f t="shared" si="15"/>
        <v>0</v>
      </c>
      <c r="K150" s="9"/>
      <c r="L150" s="8">
        <f t="shared" si="16"/>
        <v>0</v>
      </c>
      <c r="M150" s="10">
        <f>Eingabe!H8</f>
        <v>0</v>
      </c>
      <c r="N150" s="11">
        <f t="shared" si="17"/>
        <v>0</v>
      </c>
      <c r="O150" s="18">
        <f t="shared" si="18"/>
        <v>0</v>
      </c>
      <c r="P150" s="36"/>
      <c r="Q150" s="36"/>
      <c r="R150" s="36"/>
      <c r="S150" s="36"/>
      <c r="T150" s="45"/>
      <c r="U150" s="45"/>
      <c r="V150" s="45"/>
      <c r="W150" s="44"/>
      <c r="X150" s="44"/>
      <c r="Y150" s="45"/>
      <c r="Z150" s="44"/>
    </row>
    <row r="151" spans="2:26" ht="26.25" customHeight="1">
      <c r="B151" s="36"/>
      <c r="C151" s="36"/>
      <c r="D151" s="14" t="s">
        <v>12</v>
      </c>
      <c r="E151" s="58" t="str">
        <f>Eingabe!C9</f>
        <v>Roland Dobritzhofer</v>
      </c>
      <c r="F151" s="143"/>
      <c r="G151" s="133"/>
      <c r="H151" s="27"/>
      <c r="I151" s="8"/>
      <c r="J151" s="8">
        <f t="shared" si="15"/>
        <v>0</v>
      </c>
      <c r="K151" s="9"/>
      <c r="L151" s="8">
        <f t="shared" si="16"/>
        <v>0</v>
      </c>
      <c r="M151" s="10">
        <f>Eingabe!H9</f>
        <v>0</v>
      </c>
      <c r="N151" s="11">
        <f t="shared" si="17"/>
        <v>0</v>
      </c>
      <c r="O151" s="18">
        <f t="shared" si="18"/>
        <v>0</v>
      </c>
      <c r="P151" s="36"/>
      <c r="Q151" s="36"/>
      <c r="R151" s="36"/>
      <c r="S151" s="36"/>
      <c r="T151" s="45"/>
      <c r="U151" s="45"/>
      <c r="V151" s="45"/>
      <c r="W151" s="44"/>
      <c r="X151" s="44"/>
      <c r="Y151" s="45"/>
      <c r="Z151" s="44"/>
    </row>
    <row r="152" spans="2:26" ht="26.25" customHeight="1">
      <c r="B152" s="36"/>
      <c r="C152" s="36"/>
      <c r="D152" s="14" t="s">
        <v>13</v>
      </c>
      <c r="E152" s="58" t="str">
        <f>Eingabe!C10</f>
        <v>Ernst Brajer</v>
      </c>
      <c r="F152" s="143"/>
      <c r="G152" s="133"/>
      <c r="H152" s="27"/>
      <c r="I152" s="8"/>
      <c r="J152" s="8">
        <f t="shared" si="15"/>
        <v>0</v>
      </c>
      <c r="K152" s="9"/>
      <c r="L152" s="8">
        <f t="shared" si="16"/>
        <v>0</v>
      </c>
      <c r="M152" s="10">
        <f>Eingabe!H10</f>
        <v>0</v>
      </c>
      <c r="N152" s="11">
        <f t="shared" si="17"/>
        <v>0</v>
      </c>
      <c r="O152" s="18">
        <f t="shared" si="18"/>
        <v>0</v>
      </c>
      <c r="P152" s="36"/>
      <c r="Q152" s="36"/>
      <c r="R152" s="36"/>
      <c r="S152" s="36"/>
      <c r="T152" s="45"/>
      <c r="U152" s="45"/>
      <c r="V152" s="45"/>
      <c r="W152" s="44"/>
      <c r="X152" s="44"/>
      <c r="Y152" s="45"/>
      <c r="Z152" s="44"/>
    </row>
    <row r="153" spans="2:26" ht="26.25" customHeight="1">
      <c r="B153" s="36"/>
      <c r="C153" s="36"/>
      <c r="D153" s="14" t="s">
        <v>14</v>
      </c>
      <c r="E153" s="58" t="str">
        <f>Eingabe!C11</f>
        <v>Thomas Nowak </v>
      </c>
      <c r="F153" s="143"/>
      <c r="G153" s="133"/>
      <c r="H153" s="27"/>
      <c r="I153" s="8"/>
      <c r="J153" s="8">
        <f t="shared" si="15"/>
        <v>0</v>
      </c>
      <c r="K153" s="9"/>
      <c r="L153" s="8">
        <f t="shared" si="16"/>
        <v>0</v>
      </c>
      <c r="M153" s="10">
        <f>Eingabe!H11</f>
        <v>0</v>
      </c>
      <c r="N153" s="11">
        <f t="shared" si="17"/>
        <v>0</v>
      </c>
      <c r="O153" s="18">
        <f t="shared" si="18"/>
        <v>0</v>
      </c>
      <c r="P153" s="36"/>
      <c r="Q153" s="36"/>
      <c r="R153" s="36"/>
      <c r="S153" s="36"/>
      <c r="T153" s="45"/>
      <c r="U153" s="45"/>
      <c r="V153" s="45"/>
      <c r="W153" s="44"/>
      <c r="X153" s="44"/>
      <c r="Y153" s="45"/>
      <c r="Z153" s="44"/>
    </row>
    <row r="154" spans="2:26" ht="26.25" customHeight="1">
      <c r="B154" s="36"/>
      <c r="C154" s="36"/>
      <c r="D154" s="14" t="s">
        <v>15</v>
      </c>
      <c r="E154" s="58" t="str">
        <f>Eingabe!C12</f>
        <v>Walter Lemböck </v>
      </c>
      <c r="F154" s="143"/>
      <c r="G154" s="133"/>
      <c r="H154" s="27"/>
      <c r="I154" s="8"/>
      <c r="J154" s="8">
        <f t="shared" si="15"/>
        <v>0</v>
      </c>
      <c r="K154" s="9"/>
      <c r="L154" s="8">
        <f t="shared" si="16"/>
        <v>0</v>
      </c>
      <c r="M154" s="10">
        <f>Eingabe!H12</f>
        <v>0</v>
      </c>
      <c r="N154" s="11">
        <f t="shared" si="17"/>
        <v>0</v>
      </c>
      <c r="O154" s="18">
        <f t="shared" si="18"/>
        <v>0</v>
      </c>
      <c r="P154" s="36"/>
      <c r="Q154" s="36"/>
      <c r="R154" s="36"/>
      <c r="S154" s="36"/>
      <c r="T154" s="45"/>
      <c r="U154" s="45"/>
      <c r="V154" s="45"/>
      <c r="W154" s="44"/>
      <c r="X154" s="44"/>
      <c r="Y154" s="45"/>
      <c r="Z154" s="44"/>
    </row>
    <row r="155" spans="2:26" ht="26.25" customHeight="1">
      <c r="B155" s="36"/>
      <c r="C155" s="36"/>
      <c r="D155" s="14" t="s">
        <v>16</v>
      </c>
      <c r="E155" s="58" t="str">
        <f>Eingabe!C13</f>
        <v>Walter Müllner </v>
      </c>
      <c r="F155" s="143"/>
      <c r="G155" s="133"/>
      <c r="H155" s="27"/>
      <c r="I155" s="8"/>
      <c r="J155" s="8">
        <f t="shared" si="15"/>
        <v>0</v>
      </c>
      <c r="K155" s="9"/>
      <c r="L155" s="8">
        <f t="shared" si="16"/>
        <v>0</v>
      </c>
      <c r="M155" s="10">
        <f>Eingabe!H13</f>
        <v>0</v>
      </c>
      <c r="N155" s="11">
        <f t="shared" si="17"/>
        <v>0</v>
      </c>
      <c r="O155" s="18">
        <f t="shared" si="18"/>
        <v>0</v>
      </c>
      <c r="P155" s="36"/>
      <c r="Q155" s="36"/>
      <c r="R155" s="36"/>
      <c r="S155" s="36"/>
      <c r="T155" s="45"/>
      <c r="U155" s="45"/>
      <c r="V155" s="45"/>
      <c r="W155" s="44"/>
      <c r="X155" s="44"/>
      <c r="Y155" s="45"/>
      <c r="Z155" s="44"/>
    </row>
    <row r="156" spans="2:26" ht="26.25" customHeight="1">
      <c r="B156" s="36"/>
      <c r="C156" s="36"/>
      <c r="D156" s="14" t="s">
        <v>17</v>
      </c>
      <c r="E156" s="58">
        <f>Eingabe!C14</f>
        <v>11</v>
      </c>
      <c r="F156" s="143"/>
      <c r="G156" s="133"/>
      <c r="H156" s="27"/>
      <c r="I156" s="8"/>
      <c r="J156" s="8">
        <f t="shared" si="15"/>
        <v>0</v>
      </c>
      <c r="K156" s="9"/>
      <c r="L156" s="8">
        <f t="shared" si="16"/>
        <v>0</v>
      </c>
      <c r="M156" s="10">
        <f>Eingabe!H14</f>
        <v>0</v>
      </c>
      <c r="N156" s="11">
        <f t="shared" si="17"/>
        <v>0</v>
      </c>
      <c r="O156" s="18">
        <f t="shared" si="18"/>
        <v>0</v>
      </c>
      <c r="P156" s="36"/>
      <c r="Q156" s="36"/>
      <c r="R156" s="36"/>
      <c r="S156" s="36"/>
      <c r="T156" s="45"/>
      <c r="U156" s="45"/>
      <c r="V156" s="45"/>
      <c r="W156" s="44"/>
      <c r="X156" s="44"/>
      <c r="Y156" s="45"/>
      <c r="Z156" s="44"/>
    </row>
    <row r="157" spans="2:26" ht="26.25" customHeight="1">
      <c r="B157" s="36"/>
      <c r="C157" s="36"/>
      <c r="D157" s="14" t="s">
        <v>18</v>
      </c>
      <c r="E157" s="58">
        <f>Eingabe!C15</f>
        <v>12</v>
      </c>
      <c r="F157" s="143"/>
      <c r="G157" s="133"/>
      <c r="H157" s="27"/>
      <c r="I157" s="8"/>
      <c r="J157" s="8">
        <f t="shared" si="15"/>
        <v>0</v>
      </c>
      <c r="K157" s="9"/>
      <c r="L157" s="8">
        <f t="shared" si="16"/>
        <v>0</v>
      </c>
      <c r="M157" s="10">
        <f>Eingabe!H15</f>
        <v>0</v>
      </c>
      <c r="N157" s="11">
        <f t="shared" si="17"/>
        <v>0</v>
      </c>
      <c r="O157" s="18">
        <f t="shared" si="18"/>
        <v>0</v>
      </c>
      <c r="P157" s="36"/>
      <c r="Q157" s="36"/>
      <c r="R157" s="36"/>
      <c r="S157" s="36"/>
      <c r="T157" s="45"/>
      <c r="U157" s="45"/>
      <c r="V157" s="45"/>
      <c r="W157" s="44"/>
      <c r="X157" s="44"/>
      <c r="Y157" s="45"/>
      <c r="Z157" s="44"/>
    </row>
    <row r="158" spans="2:26" ht="26.25" customHeight="1">
      <c r="B158" s="36"/>
      <c r="C158" s="36"/>
      <c r="D158" s="14" t="s">
        <v>19</v>
      </c>
      <c r="E158" s="58">
        <f>Eingabe!C16</f>
        <v>13</v>
      </c>
      <c r="F158" s="143"/>
      <c r="G158" s="133"/>
      <c r="H158" s="27"/>
      <c r="I158" s="8"/>
      <c r="J158" s="8">
        <f t="shared" si="15"/>
        <v>0</v>
      </c>
      <c r="K158" s="9"/>
      <c r="L158" s="8">
        <f t="shared" si="16"/>
        <v>0</v>
      </c>
      <c r="M158" s="10">
        <f>Eingabe!H16</f>
        <v>0</v>
      </c>
      <c r="N158" s="11">
        <f t="shared" si="17"/>
        <v>0</v>
      </c>
      <c r="O158" s="18">
        <f t="shared" si="18"/>
        <v>0</v>
      </c>
      <c r="P158" s="36"/>
      <c r="Q158" s="36"/>
      <c r="R158" s="36"/>
      <c r="S158" s="36"/>
      <c r="T158" s="45"/>
      <c r="U158" s="45"/>
      <c r="V158" s="45"/>
      <c r="W158" s="44"/>
      <c r="X158" s="44"/>
      <c r="Y158" s="45"/>
      <c r="Z158" s="44"/>
    </row>
    <row r="159" spans="2:26" ht="26.25">
      <c r="B159" s="36"/>
      <c r="C159" s="36"/>
      <c r="D159" s="14" t="s">
        <v>20</v>
      </c>
      <c r="E159" s="58">
        <f>Eingabe!C17</f>
        <v>14</v>
      </c>
      <c r="F159" s="143"/>
      <c r="G159" s="133"/>
      <c r="H159" s="27"/>
      <c r="I159" s="8"/>
      <c r="J159" s="8">
        <f t="shared" si="15"/>
        <v>0</v>
      </c>
      <c r="K159" s="9"/>
      <c r="L159" s="8">
        <f t="shared" si="16"/>
        <v>0</v>
      </c>
      <c r="M159" s="10">
        <f>Eingabe!H17</f>
        <v>0</v>
      </c>
      <c r="N159" s="11">
        <f t="shared" si="17"/>
        <v>0</v>
      </c>
      <c r="O159" s="18">
        <f t="shared" si="18"/>
        <v>0</v>
      </c>
      <c r="P159" s="36"/>
      <c r="Q159" s="36"/>
      <c r="R159" s="36"/>
      <c r="S159" s="36"/>
      <c r="T159" s="45"/>
      <c r="U159" s="45"/>
      <c r="V159" s="45"/>
      <c r="W159" s="44"/>
      <c r="X159" s="44"/>
      <c r="Y159" s="45"/>
      <c r="Z159" s="44"/>
    </row>
    <row r="160" spans="2:26" ht="26.25" customHeight="1">
      <c r="B160" s="36"/>
      <c r="C160" s="36"/>
      <c r="D160" s="14" t="s">
        <v>21</v>
      </c>
      <c r="E160" s="58">
        <f>Eingabe!C18</f>
        <v>15</v>
      </c>
      <c r="F160" s="143"/>
      <c r="G160" s="133"/>
      <c r="H160" s="27"/>
      <c r="I160" s="8"/>
      <c r="J160" s="8">
        <f t="shared" si="15"/>
        <v>0</v>
      </c>
      <c r="K160" s="9"/>
      <c r="L160" s="8">
        <f t="shared" si="16"/>
        <v>0</v>
      </c>
      <c r="M160" s="10">
        <f>Eingabe!H18</f>
        <v>0</v>
      </c>
      <c r="N160" s="11">
        <f t="shared" si="17"/>
        <v>0</v>
      </c>
      <c r="O160" s="18">
        <f t="shared" si="18"/>
        <v>0</v>
      </c>
      <c r="P160" s="36"/>
      <c r="Q160" s="36"/>
      <c r="R160" s="36"/>
      <c r="S160" s="36"/>
      <c r="T160" s="45"/>
      <c r="U160" s="45"/>
      <c r="V160" s="45"/>
      <c r="W160" s="44"/>
      <c r="X160" s="44"/>
      <c r="Y160" s="45"/>
      <c r="Z160" s="44"/>
    </row>
    <row r="161" spans="2:26" ht="26.25" customHeight="1">
      <c r="B161" s="36"/>
      <c r="C161" s="36"/>
      <c r="D161" s="14" t="s">
        <v>22</v>
      </c>
      <c r="E161" s="58">
        <f>Eingabe!C19</f>
        <v>16</v>
      </c>
      <c r="F161" s="143"/>
      <c r="G161" s="133"/>
      <c r="H161" s="27"/>
      <c r="I161" s="8"/>
      <c r="J161" s="8">
        <f t="shared" si="15"/>
        <v>0</v>
      </c>
      <c r="K161" s="9"/>
      <c r="L161" s="8">
        <f t="shared" si="16"/>
        <v>0</v>
      </c>
      <c r="M161" s="10">
        <f>Eingabe!H19</f>
        <v>0</v>
      </c>
      <c r="N161" s="11">
        <f t="shared" si="17"/>
        <v>0</v>
      </c>
      <c r="O161" s="18">
        <f t="shared" si="18"/>
        <v>0</v>
      </c>
      <c r="P161" s="36"/>
      <c r="Q161" s="36"/>
      <c r="R161" s="36"/>
      <c r="S161" s="36"/>
      <c r="T161" s="45"/>
      <c r="U161" s="45"/>
      <c r="V161" s="45"/>
      <c r="W161" s="44"/>
      <c r="X161" s="44"/>
      <c r="Y161" s="45"/>
      <c r="Z161" s="44"/>
    </row>
    <row r="162" spans="2:26" ht="26.25" customHeight="1">
      <c r="B162" s="36"/>
      <c r="C162" s="36"/>
      <c r="D162" s="14" t="s">
        <v>23</v>
      </c>
      <c r="E162" s="58">
        <f>Eingabe!C20</f>
        <v>17</v>
      </c>
      <c r="F162" s="143"/>
      <c r="G162" s="133"/>
      <c r="H162" s="27"/>
      <c r="I162" s="8"/>
      <c r="J162" s="8">
        <f t="shared" si="15"/>
        <v>0</v>
      </c>
      <c r="K162" s="9"/>
      <c r="L162" s="8">
        <f t="shared" si="16"/>
        <v>0</v>
      </c>
      <c r="M162" s="10">
        <f>Eingabe!H20</f>
        <v>0</v>
      </c>
      <c r="N162" s="11">
        <f t="shared" si="17"/>
        <v>0</v>
      </c>
      <c r="O162" s="18">
        <f t="shared" si="18"/>
        <v>0</v>
      </c>
      <c r="P162" s="36"/>
      <c r="Q162" s="36"/>
      <c r="R162" s="36"/>
      <c r="S162" s="36"/>
      <c r="T162" s="45"/>
      <c r="U162" s="45"/>
      <c r="V162" s="45"/>
      <c r="W162" s="44"/>
      <c r="X162" s="44"/>
      <c r="Y162" s="45"/>
      <c r="Z162" s="44"/>
    </row>
    <row r="163" spans="2:26" ht="26.25" customHeight="1">
      <c r="B163" s="36"/>
      <c r="C163" s="36"/>
      <c r="D163" s="14" t="s">
        <v>24</v>
      </c>
      <c r="E163" s="58">
        <f>Eingabe!C21</f>
        <v>18</v>
      </c>
      <c r="F163" s="143"/>
      <c r="G163" s="133"/>
      <c r="H163" s="27"/>
      <c r="I163" s="8"/>
      <c r="J163" s="8">
        <f t="shared" si="15"/>
        <v>0</v>
      </c>
      <c r="K163" s="9"/>
      <c r="L163" s="8">
        <f t="shared" si="16"/>
        <v>0</v>
      </c>
      <c r="M163" s="10">
        <f>Eingabe!H21</f>
        <v>0</v>
      </c>
      <c r="N163" s="11">
        <f t="shared" si="17"/>
        <v>0</v>
      </c>
      <c r="O163" s="18">
        <f t="shared" si="18"/>
        <v>0</v>
      </c>
      <c r="P163" s="36"/>
      <c r="Q163" s="36"/>
      <c r="R163" s="36"/>
      <c r="S163" s="36"/>
      <c r="T163" s="45"/>
      <c r="U163" s="45"/>
      <c r="V163" s="45"/>
      <c r="W163" s="44"/>
      <c r="X163" s="44"/>
      <c r="Y163" s="45"/>
      <c r="Z163" s="44"/>
    </row>
    <row r="164" spans="2:26" ht="26.25" customHeight="1">
      <c r="B164" s="36"/>
      <c r="C164" s="36"/>
      <c r="D164" s="14" t="s">
        <v>25</v>
      </c>
      <c r="E164" s="58">
        <f>Eingabe!C22</f>
        <v>19</v>
      </c>
      <c r="F164" s="143"/>
      <c r="G164" s="133"/>
      <c r="H164" s="27"/>
      <c r="I164" s="8"/>
      <c r="J164" s="8">
        <f t="shared" si="15"/>
        <v>0</v>
      </c>
      <c r="K164" s="9"/>
      <c r="L164" s="8">
        <f t="shared" si="16"/>
        <v>0</v>
      </c>
      <c r="M164" s="10">
        <f>Eingabe!H22</f>
        <v>0</v>
      </c>
      <c r="N164" s="11">
        <f t="shared" si="17"/>
        <v>0</v>
      </c>
      <c r="O164" s="18">
        <f t="shared" si="18"/>
        <v>0</v>
      </c>
      <c r="P164" s="36"/>
      <c r="Q164" s="36"/>
      <c r="R164" s="36"/>
      <c r="S164" s="36"/>
      <c r="T164" s="45"/>
      <c r="U164" s="45"/>
      <c r="V164" s="45"/>
      <c r="W164" s="44"/>
      <c r="X164" s="44"/>
      <c r="Y164" s="45"/>
      <c r="Z164" s="44"/>
    </row>
    <row r="165" spans="2:26" ht="26.25" customHeight="1">
      <c r="B165" s="36"/>
      <c r="C165" s="36"/>
      <c r="D165" s="14" t="s">
        <v>26</v>
      </c>
      <c r="E165" s="58">
        <f>Eingabe!C23</f>
        <v>20</v>
      </c>
      <c r="F165" s="143"/>
      <c r="G165" s="133"/>
      <c r="H165" s="27"/>
      <c r="I165" s="8"/>
      <c r="J165" s="8">
        <f t="shared" si="15"/>
        <v>0</v>
      </c>
      <c r="K165" s="9"/>
      <c r="L165" s="8">
        <f t="shared" si="16"/>
        <v>0</v>
      </c>
      <c r="M165" s="10">
        <f>Eingabe!H23</f>
        <v>0</v>
      </c>
      <c r="N165" s="11">
        <f t="shared" si="17"/>
        <v>0</v>
      </c>
      <c r="O165" s="18">
        <f t="shared" si="18"/>
        <v>0</v>
      </c>
      <c r="P165" s="36"/>
      <c r="Q165" s="36"/>
      <c r="R165" s="36"/>
      <c r="S165" s="36"/>
      <c r="T165" s="45"/>
      <c r="U165" s="45"/>
      <c r="V165" s="45"/>
      <c r="W165" s="44"/>
      <c r="X165" s="44"/>
      <c r="Y165" s="45"/>
      <c r="Z165" s="44"/>
    </row>
    <row r="166" spans="2:26" ht="26.25">
      <c r="B166" s="36"/>
      <c r="C166" s="36"/>
      <c r="D166" s="14" t="s">
        <v>27</v>
      </c>
      <c r="E166" s="58">
        <f>Eingabe!C24</f>
        <v>21</v>
      </c>
      <c r="F166" s="143"/>
      <c r="G166" s="133"/>
      <c r="H166" s="27"/>
      <c r="I166" s="8"/>
      <c r="J166" s="8">
        <f t="shared" si="15"/>
        <v>0</v>
      </c>
      <c r="K166" s="9"/>
      <c r="L166" s="8">
        <f t="shared" si="16"/>
        <v>0</v>
      </c>
      <c r="M166" s="10">
        <f>Eingabe!H24</f>
        <v>0</v>
      </c>
      <c r="N166" s="11">
        <f t="shared" si="17"/>
        <v>0</v>
      </c>
      <c r="O166" s="18">
        <f t="shared" si="18"/>
        <v>0</v>
      </c>
      <c r="P166" s="36"/>
      <c r="Q166" s="36"/>
      <c r="R166" s="36"/>
      <c r="S166" s="36"/>
      <c r="T166" s="45"/>
      <c r="U166" s="45"/>
      <c r="V166" s="45"/>
      <c r="W166" s="44"/>
      <c r="X166" s="44"/>
      <c r="Y166" s="45"/>
      <c r="Z166" s="44"/>
    </row>
    <row r="167" spans="2:26" ht="26.25" customHeight="1">
      <c r="B167" s="36"/>
      <c r="C167" s="36"/>
      <c r="D167" s="14" t="s">
        <v>28</v>
      </c>
      <c r="E167" s="58">
        <f>Eingabe!C25</f>
        <v>22</v>
      </c>
      <c r="F167" s="143"/>
      <c r="G167" s="133"/>
      <c r="H167" s="27"/>
      <c r="I167" s="8"/>
      <c r="J167" s="8">
        <f t="shared" si="15"/>
        <v>0</v>
      </c>
      <c r="K167" s="9"/>
      <c r="L167" s="8">
        <f t="shared" si="16"/>
        <v>0</v>
      </c>
      <c r="M167" s="10">
        <f>Eingabe!H25</f>
        <v>0</v>
      </c>
      <c r="N167" s="11">
        <f t="shared" si="17"/>
        <v>0</v>
      </c>
      <c r="O167" s="18">
        <f t="shared" si="18"/>
        <v>0</v>
      </c>
      <c r="P167" s="36"/>
      <c r="Q167" s="36"/>
      <c r="R167" s="36"/>
      <c r="S167" s="36"/>
      <c r="T167" s="45"/>
      <c r="U167" s="45"/>
      <c r="V167" s="45"/>
      <c r="W167" s="44"/>
      <c r="X167" s="44"/>
      <c r="Y167" s="45"/>
      <c r="Z167" s="44"/>
    </row>
    <row r="168" spans="2:26" ht="26.25" customHeight="1">
      <c r="B168" s="36"/>
      <c r="C168" s="36"/>
      <c r="D168" s="14" t="s">
        <v>29</v>
      </c>
      <c r="E168" s="58">
        <f>Eingabe!C26</f>
        <v>23</v>
      </c>
      <c r="F168" s="143"/>
      <c r="G168" s="133"/>
      <c r="H168" s="27"/>
      <c r="I168" s="8"/>
      <c r="J168" s="8">
        <f t="shared" si="15"/>
        <v>0</v>
      </c>
      <c r="K168" s="9"/>
      <c r="L168" s="8">
        <f t="shared" si="16"/>
        <v>0</v>
      </c>
      <c r="M168" s="10">
        <f>Eingabe!H26</f>
        <v>0</v>
      </c>
      <c r="N168" s="11">
        <f t="shared" si="17"/>
        <v>0</v>
      </c>
      <c r="O168" s="18">
        <f t="shared" si="18"/>
        <v>0</v>
      </c>
      <c r="P168" s="36"/>
      <c r="Q168" s="36"/>
      <c r="R168" s="36"/>
      <c r="S168" s="36"/>
      <c r="T168" s="45"/>
      <c r="U168" s="45"/>
      <c r="V168" s="45"/>
      <c r="W168" s="44"/>
      <c r="X168" s="44"/>
      <c r="Y168" s="45"/>
      <c r="Z168" s="44"/>
    </row>
    <row r="169" spans="2:26" ht="26.25" customHeight="1">
      <c r="B169" s="36"/>
      <c r="C169" s="36"/>
      <c r="D169" s="14" t="s">
        <v>30</v>
      </c>
      <c r="E169" s="58">
        <f>Eingabe!C27</f>
        <v>24</v>
      </c>
      <c r="F169" s="143"/>
      <c r="G169" s="133"/>
      <c r="H169" s="27"/>
      <c r="I169" s="8"/>
      <c r="J169" s="8">
        <f t="shared" si="15"/>
        <v>0</v>
      </c>
      <c r="K169" s="9"/>
      <c r="L169" s="8">
        <f t="shared" si="16"/>
        <v>0</v>
      </c>
      <c r="M169" s="10">
        <f>Eingabe!H27</f>
        <v>0</v>
      </c>
      <c r="N169" s="11">
        <f t="shared" si="17"/>
        <v>0</v>
      </c>
      <c r="O169" s="18">
        <f t="shared" si="18"/>
        <v>0</v>
      </c>
      <c r="P169" s="36"/>
      <c r="Q169" s="36"/>
      <c r="R169" s="36"/>
      <c r="S169" s="36"/>
      <c r="T169" s="45"/>
      <c r="U169" s="45"/>
      <c r="V169" s="45"/>
      <c r="W169" s="44"/>
      <c r="X169" s="44"/>
      <c r="Y169" s="45"/>
      <c r="Z169" s="44"/>
    </row>
    <row r="170" spans="2:26" ht="26.25" customHeight="1">
      <c r="B170" s="36"/>
      <c r="C170" s="36"/>
      <c r="D170" s="14" t="s">
        <v>31</v>
      </c>
      <c r="E170" s="58">
        <f>Eingabe!C28</f>
        <v>25</v>
      </c>
      <c r="F170" s="143"/>
      <c r="G170" s="133"/>
      <c r="H170" s="27"/>
      <c r="I170" s="8"/>
      <c r="J170" s="8">
        <f t="shared" si="15"/>
        <v>0</v>
      </c>
      <c r="K170" s="9"/>
      <c r="L170" s="8">
        <f t="shared" si="16"/>
        <v>0</v>
      </c>
      <c r="M170" s="10">
        <f>Eingabe!H28</f>
        <v>0</v>
      </c>
      <c r="N170" s="11">
        <f t="shared" si="17"/>
        <v>0</v>
      </c>
      <c r="O170" s="18">
        <f t="shared" si="18"/>
        <v>0</v>
      </c>
      <c r="P170" s="36"/>
      <c r="Q170" s="36"/>
      <c r="R170" s="36"/>
      <c r="S170" s="36"/>
      <c r="T170" s="45"/>
      <c r="U170" s="45"/>
      <c r="V170" s="45"/>
      <c r="W170" s="44"/>
      <c r="X170" s="44"/>
      <c r="Y170" s="45"/>
      <c r="Z170" s="44"/>
    </row>
    <row r="171" spans="2:26" ht="26.25" customHeight="1">
      <c r="B171" s="36"/>
      <c r="C171" s="36"/>
      <c r="D171" s="14" t="s">
        <v>32</v>
      </c>
      <c r="E171" s="58">
        <f>Eingabe!C29</f>
        <v>26</v>
      </c>
      <c r="F171" s="143"/>
      <c r="G171" s="133"/>
      <c r="H171" s="27"/>
      <c r="I171" s="8"/>
      <c r="J171" s="8">
        <f t="shared" si="15"/>
        <v>0</v>
      </c>
      <c r="K171" s="9"/>
      <c r="L171" s="8">
        <f t="shared" si="16"/>
        <v>0</v>
      </c>
      <c r="M171" s="10">
        <f>Eingabe!H29</f>
        <v>0</v>
      </c>
      <c r="N171" s="11">
        <f t="shared" si="17"/>
        <v>0</v>
      </c>
      <c r="O171" s="18">
        <f t="shared" si="18"/>
        <v>0</v>
      </c>
      <c r="P171" s="36"/>
      <c r="Q171" s="36"/>
      <c r="R171" s="36"/>
      <c r="S171" s="36"/>
      <c r="T171" s="45"/>
      <c r="U171" s="45"/>
      <c r="V171" s="45"/>
      <c r="W171" s="44"/>
      <c r="X171" s="44"/>
      <c r="Y171" s="45"/>
      <c r="Z171" s="44"/>
    </row>
    <row r="172" spans="2:26" ht="26.25" customHeight="1">
      <c r="B172" s="36"/>
      <c r="C172" s="36"/>
      <c r="D172" s="14" t="s">
        <v>33</v>
      </c>
      <c r="E172" s="58">
        <f>Eingabe!C30</f>
        <v>27</v>
      </c>
      <c r="F172" s="143"/>
      <c r="G172" s="133"/>
      <c r="H172" s="27"/>
      <c r="I172" s="8"/>
      <c r="J172" s="8">
        <f t="shared" si="15"/>
        <v>0</v>
      </c>
      <c r="K172" s="9"/>
      <c r="L172" s="8">
        <f t="shared" si="16"/>
        <v>0</v>
      </c>
      <c r="M172" s="10">
        <f>Eingabe!H30</f>
        <v>0</v>
      </c>
      <c r="N172" s="11">
        <f t="shared" si="17"/>
        <v>0</v>
      </c>
      <c r="O172" s="18">
        <f t="shared" si="18"/>
        <v>0</v>
      </c>
      <c r="P172" s="36"/>
      <c r="Q172" s="36"/>
      <c r="R172" s="36"/>
      <c r="S172" s="36"/>
      <c r="T172" s="45"/>
      <c r="U172" s="45"/>
      <c r="V172" s="45"/>
      <c r="W172" s="44"/>
      <c r="X172" s="44"/>
      <c r="Y172" s="45"/>
      <c r="Z172" s="44"/>
    </row>
    <row r="173" spans="2:26" ht="26.25" customHeight="1">
      <c r="B173" s="36"/>
      <c r="C173" s="36"/>
      <c r="D173" s="14" t="s">
        <v>34</v>
      </c>
      <c r="E173" s="58">
        <f>Eingabe!C31</f>
        <v>28</v>
      </c>
      <c r="F173" s="143"/>
      <c r="G173" s="133"/>
      <c r="H173" s="27"/>
      <c r="I173" s="8"/>
      <c r="J173" s="8">
        <f t="shared" si="15"/>
        <v>0</v>
      </c>
      <c r="K173" s="9"/>
      <c r="L173" s="8">
        <f t="shared" si="16"/>
        <v>0</v>
      </c>
      <c r="M173" s="10">
        <f>Eingabe!H31</f>
        <v>0</v>
      </c>
      <c r="N173" s="11">
        <f t="shared" si="17"/>
        <v>0</v>
      </c>
      <c r="O173" s="18">
        <f t="shared" si="18"/>
        <v>0</v>
      </c>
      <c r="P173" s="36"/>
      <c r="Q173" s="36"/>
      <c r="R173" s="36"/>
      <c r="S173" s="36"/>
      <c r="T173" s="45"/>
      <c r="U173" s="45"/>
      <c r="V173" s="45"/>
      <c r="W173" s="44"/>
      <c r="X173" s="44"/>
      <c r="Y173" s="45"/>
      <c r="Z173" s="44"/>
    </row>
    <row r="174" spans="2:26" ht="26.25" customHeight="1">
      <c r="B174" s="36"/>
      <c r="C174" s="36"/>
      <c r="D174" s="14" t="s">
        <v>35</v>
      </c>
      <c r="E174" s="58">
        <f>Eingabe!C32</f>
        <v>29</v>
      </c>
      <c r="F174" s="143"/>
      <c r="G174" s="133"/>
      <c r="H174" s="27"/>
      <c r="I174" s="8"/>
      <c r="J174" s="8">
        <f t="shared" si="15"/>
        <v>0</v>
      </c>
      <c r="K174" s="9"/>
      <c r="L174" s="8">
        <f t="shared" si="16"/>
        <v>0</v>
      </c>
      <c r="M174" s="10">
        <f>Eingabe!H32</f>
        <v>0</v>
      </c>
      <c r="N174" s="11">
        <f t="shared" si="17"/>
        <v>0</v>
      </c>
      <c r="O174" s="18">
        <f t="shared" si="18"/>
        <v>0</v>
      </c>
      <c r="P174" s="36"/>
      <c r="Q174" s="36"/>
      <c r="R174" s="36"/>
      <c r="S174" s="36"/>
      <c r="T174" s="45"/>
      <c r="U174" s="45"/>
      <c r="V174" s="45"/>
      <c r="W174" s="44"/>
      <c r="X174" s="44"/>
      <c r="Y174" s="45"/>
      <c r="Z174" s="44"/>
    </row>
    <row r="175" spans="2:26" ht="26.25" customHeight="1">
      <c r="B175" s="36"/>
      <c r="C175" s="36"/>
      <c r="D175" s="14" t="s">
        <v>36</v>
      </c>
      <c r="E175" s="58">
        <f>Eingabe!C33</f>
        <v>30</v>
      </c>
      <c r="F175" s="143"/>
      <c r="G175" s="133"/>
      <c r="H175" s="27"/>
      <c r="I175" s="8"/>
      <c r="J175" s="8">
        <f t="shared" si="15"/>
        <v>0</v>
      </c>
      <c r="K175" s="9"/>
      <c r="L175" s="8">
        <f t="shared" si="16"/>
        <v>0</v>
      </c>
      <c r="M175" s="10">
        <f>Eingabe!H33</f>
        <v>0</v>
      </c>
      <c r="N175" s="11">
        <f t="shared" si="17"/>
        <v>0</v>
      </c>
      <c r="O175" s="18">
        <f t="shared" si="18"/>
        <v>0</v>
      </c>
      <c r="P175" s="36"/>
      <c r="Q175" s="36"/>
      <c r="R175" s="36"/>
      <c r="S175" s="36"/>
      <c r="T175" s="45"/>
      <c r="U175" s="45"/>
      <c r="V175" s="45"/>
      <c r="W175" s="44"/>
      <c r="X175" s="44"/>
      <c r="Y175" s="45"/>
      <c r="Z175" s="44"/>
    </row>
    <row r="176" spans="2:26" ht="26.25" customHeight="1">
      <c r="B176" s="36"/>
      <c r="C176" s="36"/>
      <c r="D176" s="14" t="s">
        <v>37</v>
      </c>
      <c r="E176" s="58">
        <f>Eingabe!C34</f>
        <v>31</v>
      </c>
      <c r="F176" s="143"/>
      <c r="G176" s="133"/>
      <c r="H176" s="27"/>
      <c r="I176" s="8"/>
      <c r="J176" s="8">
        <f t="shared" si="15"/>
        <v>0</v>
      </c>
      <c r="K176" s="9"/>
      <c r="L176" s="8">
        <f t="shared" si="16"/>
        <v>0</v>
      </c>
      <c r="M176" s="10">
        <f>Eingabe!H34</f>
        <v>0</v>
      </c>
      <c r="N176" s="11">
        <f t="shared" si="17"/>
        <v>0</v>
      </c>
      <c r="O176" s="18">
        <f t="shared" si="18"/>
        <v>0</v>
      </c>
      <c r="P176" s="36"/>
      <c r="Q176" s="36"/>
      <c r="R176" s="36"/>
      <c r="S176" s="36"/>
      <c r="T176" s="45"/>
      <c r="U176" s="45"/>
      <c r="V176" s="45"/>
      <c r="W176" s="44"/>
      <c r="X176" s="44"/>
      <c r="Y176" s="45"/>
      <c r="Z176" s="44"/>
    </row>
    <row r="177" spans="2:26" ht="26.25" customHeight="1">
      <c r="B177" s="36"/>
      <c r="C177" s="36"/>
      <c r="D177" s="14" t="s">
        <v>38</v>
      </c>
      <c r="E177" s="58">
        <f>Eingabe!C35</f>
        <v>32</v>
      </c>
      <c r="F177" s="143"/>
      <c r="G177" s="133"/>
      <c r="H177" s="27"/>
      <c r="I177" s="8"/>
      <c r="J177" s="8">
        <f t="shared" si="15"/>
        <v>0</v>
      </c>
      <c r="K177" s="9"/>
      <c r="L177" s="8">
        <f t="shared" si="16"/>
        <v>0</v>
      </c>
      <c r="M177" s="10">
        <f>Eingabe!H35</f>
        <v>0</v>
      </c>
      <c r="N177" s="11">
        <f t="shared" si="17"/>
        <v>0</v>
      </c>
      <c r="O177" s="18">
        <f t="shared" si="18"/>
        <v>0</v>
      </c>
      <c r="P177" s="36"/>
      <c r="Q177" s="36"/>
      <c r="R177" s="36"/>
      <c r="S177" s="36"/>
      <c r="T177" s="45"/>
      <c r="U177" s="45"/>
      <c r="V177" s="45"/>
      <c r="W177" s="44"/>
      <c r="X177" s="44"/>
      <c r="Y177" s="45"/>
      <c r="Z177" s="44"/>
    </row>
    <row r="178" spans="2:26" ht="26.25" customHeight="1">
      <c r="B178" s="36"/>
      <c r="C178" s="36"/>
      <c r="D178" s="14" t="s">
        <v>39</v>
      </c>
      <c r="E178" s="58">
        <f>Eingabe!C36</f>
        <v>33</v>
      </c>
      <c r="F178" s="143"/>
      <c r="G178" s="133"/>
      <c r="H178" s="27"/>
      <c r="I178" s="8"/>
      <c r="J178" s="8">
        <f aca="true" t="shared" si="19" ref="J178:J195">K178-I178</f>
        <v>0</v>
      </c>
      <c r="K178" s="9"/>
      <c r="L178" s="8">
        <f aca="true" t="shared" si="20" ref="L178:L195">SUM(K178/12)</f>
        <v>0</v>
      </c>
      <c r="M178" s="10">
        <f>Eingabe!H36</f>
        <v>0</v>
      </c>
      <c r="N178" s="11">
        <f t="shared" si="17"/>
        <v>0</v>
      </c>
      <c r="O178" s="18">
        <f t="shared" si="18"/>
        <v>0</v>
      </c>
      <c r="P178" s="36"/>
      <c r="Q178" s="36"/>
      <c r="R178" s="36"/>
      <c r="S178" s="36"/>
      <c r="T178" s="45"/>
      <c r="U178" s="45"/>
      <c r="V178" s="45"/>
      <c r="W178" s="44"/>
      <c r="X178" s="44"/>
      <c r="Y178" s="45"/>
      <c r="Z178" s="44"/>
    </row>
    <row r="179" spans="2:26" ht="26.25" customHeight="1">
      <c r="B179" s="36"/>
      <c r="C179" s="36"/>
      <c r="D179" s="14" t="s">
        <v>40</v>
      </c>
      <c r="E179" s="58">
        <f>Eingabe!C37</f>
        <v>34</v>
      </c>
      <c r="F179" s="143"/>
      <c r="G179" s="133"/>
      <c r="H179" s="27"/>
      <c r="I179" s="8"/>
      <c r="J179" s="8">
        <f t="shared" si="19"/>
        <v>0</v>
      </c>
      <c r="K179" s="9"/>
      <c r="L179" s="8">
        <f t="shared" si="20"/>
        <v>0</v>
      </c>
      <c r="M179" s="10">
        <f>Eingabe!H37</f>
        <v>0</v>
      </c>
      <c r="N179" s="11">
        <f aca="true" t="shared" si="21" ref="N179:N195">$K$146-K179</f>
        <v>0</v>
      </c>
      <c r="O179" s="18">
        <f aca="true" t="shared" si="22" ref="O179:O195">SUM(K178-K179)</f>
        <v>0</v>
      </c>
      <c r="P179" s="36"/>
      <c r="Q179" s="36"/>
      <c r="R179" s="36"/>
      <c r="S179" s="36"/>
      <c r="T179" s="45"/>
      <c r="U179" s="45"/>
      <c r="V179" s="45"/>
      <c r="W179" s="44"/>
      <c r="X179" s="44"/>
      <c r="Y179" s="45"/>
      <c r="Z179" s="44"/>
    </row>
    <row r="180" spans="2:26" ht="26.25" customHeight="1">
      <c r="B180" s="36"/>
      <c r="C180" s="36"/>
      <c r="D180" s="14" t="s">
        <v>41</v>
      </c>
      <c r="E180" s="58">
        <f>Eingabe!C38</f>
        <v>35</v>
      </c>
      <c r="F180" s="143"/>
      <c r="G180" s="133"/>
      <c r="H180" s="27"/>
      <c r="I180" s="8"/>
      <c r="J180" s="8">
        <f t="shared" si="19"/>
        <v>0</v>
      </c>
      <c r="K180" s="9"/>
      <c r="L180" s="8">
        <f t="shared" si="20"/>
        <v>0</v>
      </c>
      <c r="M180" s="10">
        <f>Eingabe!H38</f>
        <v>0</v>
      </c>
      <c r="N180" s="11">
        <f t="shared" si="21"/>
        <v>0</v>
      </c>
      <c r="O180" s="18">
        <f t="shared" si="22"/>
        <v>0</v>
      </c>
      <c r="P180" s="36"/>
      <c r="Q180" s="36"/>
      <c r="R180" s="36"/>
      <c r="S180" s="36"/>
      <c r="T180" s="45"/>
      <c r="U180" s="45"/>
      <c r="V180" s="45"/>
      <c r="W180" s="44"/>
      <c r="X180" s="44"/>
      <c r="Y180" s="45"/>
      <c r="Z180" s="44"/>
    </row>
    <row r="181" spans="2:26" ht="26.25" customHeight="1">
      <c r="B181" s="36"/>
      <c r="C181" s="36"/>
      <c r="D181" s="14" t="s">
        <v>42</v>
      </c>
      <c r="E181" s="58">
        <f>Eingabe!C39</f>
        <v>36</v>
      </c>
      <c r="F181" s="143"/>
      <c r="G181" s="133"/>
      <c r="H181" s="27"/>
      <c r="I181" s="8"/>
      <c r="J181" s="8">
        <f t="shared" si="19"/>
        <v>0</v>
      </c>
      <c r="K181" s="9"/>
      <c r="L181" s="8">
        <f t="shared" si="20"/>
        <v>0</v>
      </c>
      <c r="M181" s="10">
        <f>Eingabe!H39</f>
        <v>0</v>
      </c>
      <c r="N181" s="11">
        <f t="shared" si="21"/>
        <v>0</v>
      </c>
      <c r="O181" s="18">
        <f t="shared" si="22"/>
        <v>0</v>
      </c>
      <c r="P181" s="36"/>
      <c r="Q181" s="36"/>
      <c r="R181" s="36"/>
      <c r="S181" s="36"/>
      <c r="T181" s="45"/>
      <c r="U181" s="45"/>
      <c r="V181" s="45"/>
      <c r="W181" s="44"/>
      <c r="X181" s="44"/>
      <c r="Y181" s="45"/>
      <c r="Z181" s="44"/>
    </row>
    <row r="182" spans="2:26" ht="26.25" customHeight="1">
      <c r="B182" s="36"/>
      <c r="C182" s="36"/>
      <c r="D182" s="14" t="s">
        <v>43</v>
      </c>
      <c r="E182" s="58">
        <f>Eingabe!C40</f>
        <v>37</v>
      </c>
      <c r="F182" s="143"/>
      <c r="G182" s="133"/>
      <c r="H182" s="27"/>
      <c r="I182" s="8"/>
      <c r="J182" s="8">
        <f t="shared" si="19"/>
        <v>0</v>
      </c>
      <c r="K182" s="9"/>
      <c r="L182" s="8">
        <f t="shared" si="20"/>
        <v>0</v>
      </c>
      <c r="M182" s="10">
        <f>Eingabe!H40</f>
        <v>0</v>
      </c>
      <c r="N182" s="11">
        <f t="shared" si="21"/>
        <v>0</v>
      </c>
      <c r="O182" s="18">
        <f t="shared" si="22"/>
        <v>0</v>
      </c>
      <c r="P182" s="36"/>
      <c r="Q182" s="36"/>
      <c r="R182" s="36"/>
      <c r="S182" s="36"/>
      <c r="T182" s="45"/>
      <c r="U182" s="45"/>
      <c r="V182" s="45"/>
      <c r="W182" s="44"/>
      <c r="X182" s="44"/>
      <c r="Y182" s="45"/>
      <c r="Z182" s="44"/>
    </row>
    <row r="183" spans="2:26" ht="26.25" customHeight="1">
      <c r="B183" s="36"/>
      <c r="C183" s="36"/>
      <c r="D183" s="14" t="s">
        <v>44</v>
      </c>
      <c r="E183" s="58">
        <f>Eingabe!C41</f>
        <v>38</v>
      </c>
      <c r="F183" s="143"/>
      <c r="G183" s="133"/>
      <c r="H183" s="27"/>
      <c r="I183" s="8"/>
      <c r="J183" s="8">
        <f t="shared" si="19"/>
        <v>0</v>
      </c>
      <c r="K183" s="9"/>
      <c r="L183" s="8">
        <f t="shared" si="20"/>
        <v>0</v>
      </c>
      <c r="M183" s="10">
        <f>Eingabe!H41</f>
        <v>0</v>
      </c>
      <c r="N183" s="11">
        <f t="shared" si="21"/>
        <v>0</v>
      </c>
      <c r="O183" s="18">
        <f t="shared" si="22"/>
        <v>0</v>
      </c>
      <c r="P183" s="36"/>
      <c r="Q183" s="36"/>
      <c r="R183" s="36"/>
      <c r="S183" s="36"/>
      <c r="T183" s="45"/>
      <c r="U183" s="45"/>
      <c r="V183" s="45"/>
      <c r="W183" s="44"/>
      <c r="X183" s="44"/>
      <c r="Y183" s="45"/>
      <c r="Z183" s="44"/>
    </row>
    <row r="184" spans="2:31" ht="26.25" customHeight="1">
      <c r="B184" s="36"/>
      <c r="C184" s="36"/>
      <c r="D184" s="14" t="s">
        <v>45</v>
      </c>
      <c r="E184" s="58">
        <f>Eingabe!C42</f>
        <v>39</v>
      </c>
      <c r="F184" s="143"/>
      <c r="G184" s="133"/>
      <c r="H184" s="27"/>
      <c r="I184" s="8"/>
      <c r="J184" s="8">
        <f t="shared" si="19"/>
        <v>0</v>
      </c>
      <c r="K184" s="9"/>
      <c r="L184" s="8">
        <f t="shared" si="20"/>
        <v>0</v>
      </c>
      <c r="M184" s="10">
        <f>Eingabe!H42</f>
        <v>0</v>
      </c>
      <c r="N184" s="11">
        <f t="shared" si="21"/>
        <v>0</v>
      </c>
      <c r="O184" s="18">
        <f t="shared" si="22"/>
        <v>0</v>
      </c>
      <c r="P184" s="36"/>
      <c r="Q184" s="36"/>
      <c r="R184" s="36"/>
      <c r="S184" s="36"/>
      <c r="T184" s="45"/>
      <c r="U184" s="44"/>
      <c r="V184" s="42"/>
      <c r="W184" s="42"/>
      <c r="X184" s="42"/>
      <c r="Y184" s="36"/>
      <c r="Z184" s="41"/>
      <c r="AA184" s="26"/>
      <c r="AB184" s="26"/>
      <c r="AC184" s="26"/>
      <c r="AD184" s="26"/>
      <c r="AE184" s="26"/>
    </row>
    <row r="185" spans="2:31" ht="26.25" customHeight="1">
      <c r="B185" s="36"/>
      <c r="C185" s="36"/>
      <c r="D185" s="14" t="s">
        <v>46</v>
      </c>
      <c r="E185" s="58">
        <f>Eingabe!C43</f>
        <v>40</v>
      </c>
      <c r="F185" s="143"/>
      <c r="G185" s="133"/>
      <c r="H185" s="27"/>
      <c r="I185" s="8"/>
      <c r="J185" s="8">
        <f t="shared" si="19"/>
        <v>0</v>
      </c>
      <c r="K185" s="9"/>
      <c r="L185" s="8">
        <f t="shared" si="20"/>
        <v>0</v>
      </c>
      <c r="M185" s="10">
        <f>Eingabe!H43</f>
        <v>0</v>
      </c>
      <c r="N185" s="11">
        <f t="shared" si="21"/>
        <v>0</v>
      </c>
      <c r="O185" s="18">
        <f t="shared" si="22"/>
        <v>0</v>
      </c>
      <c r="P185" s="36"/>
      <c r="Q185" s="36"/>
      <c r="R185" s="36"/>
      <c r="S185" s="36"/>
      <c r="T185" s="45"/>
      <c r="U185" s="44"/>
      <c r="V185" s="42"/>
      <c r="W185" s="42"/>
      <c r="X185" s="42"/>
      <c r="Y185" s="36"/>
      <c r="Z185" s="41"/>
      <c r="AA185" s="26"/>
      <c r="AB185" s="26"/>
      <c r="AC185" s="26"/>
      <c r="AD185" s="26"/>
      <c r="AE185" s="26"/>
    </row>
    <row r="186" spans="2:31" ht="26.25" customHeight="1">
      <c r="B186" s="36"/>
      <c r="C186" s="36"/>
      <c r="D186" s="14" t="s">
        <v>47</v>
      </c>
      <c r="E186" s="58">
        <f>Eingabe!C44</f>
        <v>41</v>
      </c>
      <c r="F186" s="143"/>
      <c r="G186" s="133"/>
      <c r="H186" s="27"/>
      <c r="I186" s="8"/>
      <c r="J186" s="8">
        <f t="shared" si="19"/>
        <v>0</v>
      </c>
      <c r="K186" s="9"/>
      <c r="L186" s="8">
        <f t="shared" si="20"/>
        <v>0</v>
      </c>
      <c r="M186" s="10">
        <f>Eingabe!H44</f>
        <v>0</v>
      </c>
      <c r="N186" s="11">
        <f t="shared" si="21"/>
        <v>0</v>
      </c>
      <c r="O186" s="18">
        <f t="shared" si="22"/>
        <v>0</v>
      </c>
      <c r="P186" s="36"/>
      <c r="Q186" s="36"/>
      <c r="R186" s="36"/>
      <c r="S186" s="36"/>
      <c r="T186" s="45"/>
      <c r="U186" s="44"/>
      <c r="V186" s="42"/>
      <c r="W186" s="42"/>
      <c r="X186" s="42"/>
      <c r="Y186" s="36"/>
      <c r="Z186" s="41"/>
      <c r="AA186" s="26"/>
      <c r="AB186" s="26"/>
      <c r="AC186" s="26"/>
      <c r="AD186" s="26"/>
      <c r="AE186" s="26"/>
    </row>
    <row r="187" spans="2:26" ht="26.25" customHeight="1">
      <c r="B187" s="36"/>
      <c r="C187" s="36"/>
      <c r="D187" s="14" t="s">
        <v>48</v>
      </c>
      <c r="E187" s="58">
        <f>Eingabe!C45</f>
        <v>42</v>
      </c>
      <c r="F187" s="143"/>
      <c r="G187" s="133"/>
      <c r="H187" s="27"/>
      <c r="I187" s="8"/>
      <c r="J187" s="8">
        <f t="shared" si="19"/>
        <v>0</v>
      </c>
      <c r="K187" s="9"/>
      <c r="L187" s="8">
        <f t="shared" si="20"/>
        <v>0</v>
      </c>
      <c r="M187" s="10">
        <f>Eingabe!H45</f>
        <v>0</v>
      </c>
      <c r="N187" s="11">
        <f t="shared" si="21"/>
        <v>0</v>
      </c>
      <c r="O187" s="18">
        <f t="shared" si="22"/>
        <v>0</v>
      </c>
      <c r="P187" s="36"/>
      <c r="Q187" s="36"/>
      <c r="R187" s="36"/>
      <c r="S187" s="36"/>
      <c r="T187" s="45"/>
      <c r="U187" s="45"/>
      <c r="V187" s="45"/>
      <c r="W187" s="44"/>
      <c r="X187" s="44"/>
      <c r="Y187" s="45"/>
      <c r="Z187" s="44"/>
    </row>
    <row r="188" spans="2:26" ht="26.25" customHeight="1">
      <c r="B188" s="36"/>
      <c r="C188" s="36"/>
      <c r="D188" s="14" t="s">
        <v>49</v>
      </c>
      <c r="E188" s="58">
        <f>Eingabe!C46</f>
        <v>43</v>
      </c>
      <c r="F188" s="143"/>
      <c r="G188" s="133"/>
      <c r="H188" s="27"/>
      <c r="I188" s="8"/>
      <c r="J188" s="8">
        <f t="shared" si="19"/>
        <v>0</v>
      </c>
      <c r="K188" s="9"/>
      <c r="L188" s="8">
        <f t="shared" si="20"/>
        <v>0</v>
      </c>
      <c r="M188" s="10">
        <f>Eingabe!H46</f>
        <v>0</v>
      </c>
      <c r="N188" s="11">
        <f t="shared" si="21"/>
        <v>0</v>
      </c>
      <c r="O188" s="18">
        <f t="shared" si="22"/>
        <v>0</v>
      </c>
      <c r="P188" s="36"/>
      <c r="Q188" s="36"/>
      <c r="R188" s="36"/>
      <c r="S188" s="36"/>
      <c r="T188" s="45"/>
      <c r="U188" s="45"/>
      <c r="V188" s="45"/>
      <c r="W188" s="44"/>
      <c r="X188" s="44"/>
      <c r="Y188" s="45"/>
      <c r="Z188" s="44"/>
    </row>
    <row r="189" spans="2:31" ht="34.5" customHeight="1">
      <c r="B189" s="36"/>
      <c r="C189" s="36"/>
      <c r="D189" s="14" t="s">
        <v>50</v>
      </c>
      <c r="E189" s="58">
        <f>Eingabe!C47</f>
        <v>44</v>
      </c>
      <c r="F189" s="143"/>
      <c r="G189" s="133"/>
      <c r="H189" s="27"/>
      <c r="I189" s="8"/>
      <c r="J189" s="8">
        <f t="shared" si="19"/>
        <v>0</v>
      </c>
      <c r="K189" s="9"/>
      <c r="L189" s="8">
        <f t="shared" si="20"/>
        <v>0</v>
      </c>
      <c r="M189" s="10">
        <f>Eingabe!H47</f>
        <v>0</v>
      </c>
      <c r="N189" s="11">
        <f t="shared" si="21"/>
        <v>0</v>
      </c>
      <c r="O189" s="18">
        <f t="shared" si="22"/>
        <v>0</v>
      </c>
      <c r="P189" s="36"/>
      <c r="Q189" s="36"/>
      <c r="R189" s="36"/>
      <c r="S189" s="36"/>
      <c r="T189" s="45"/>
      <c r="U189" s="45"/>
      <c r="V189" s="36"/>
      <c r="W189" s="36"/>
      <c r="X189" s="36"/>
      <c r="Y189" s="36"/>
      <c r="Z189" s="36"/>
      <c r="AA189" s="26"/>
      <c r="AB189" s="26"/>
      <c r="AC189" s="26"/>
      <c r="AD189" s="26"/>
      <c r="AE189" s="26"/>
    </row>
    <row r="190" spans="2:31" ht="19.5">
      <c r="B190" s="36"/>
      <c r="C190" s="36"/>
      <c r="D190" s="14" t="s">
        <v>51</v>
      </c>
      <c r="E190" s="58">
        <f>Eingabe!C48</f>
        <v>45</v>
      </c>
      <c r="F190" s="143"/>
      <c r="G190" s="133"/>
      <c r="H190" s="27"/>
      <c r="I190" s="8"/>
      <c r="J190" s="8">
        <f t="shared" si="19"/>
        <v>0</v>
      </c>
      <c r="K190" s="9"/>
      <c r="L190" s="8">
        <f t="shared" si="20"/>
        <v>0</v>
      </c>
      <c r="M190" s="10">
        <f>Eingabe!H48</f>
        <v>0</v>
      </c>
      <c r="N190" s="11">
        <f t="shared" si="21"/>
        <v>0</v>
      </c>
      <c r="O190" s="18">
        <f t="shared" si="22"/>
        <v>0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26"/>
      <c r="AB190" s="26"/>
      <c r="AC190" s="26"/>
      <c r="AD190" s="26"/>
      <c r="AE190" s="26"/>
    </row>
    <row r="191" spans="2:31" ht="26.25" customHeight="1">
      <c r="B191" s="36"/>
      <c r="C191" s="36"/>
      <c r="D191" s="14" t="s">
        <v>52</v>
      </c>
      <c r="E191" s="58">
        <f>Eingabe!C49</f>
        <v>46</v>
      </c>
      <c r="F191" s="143"/>
      <c r="G191" s="133"/>
      <c r="H191" s="27"/>
      <c r="I191" s="8"/>
      <c r="J191" s="8">
        <f t="shared" si="19"/>
        <v>0</v>
      </c>
      <c r="K191" s="9"/>
      <c r="L191" s="8">
        <f t="shared" si="20"/>
        <v>0</v>
      </c>
      <c r="M191" s="10">
        <f>Eingabe!H49</f>
        <v>0</v>
      </c>
      <c r="N191" s="11">
        <f t="shared" si="21"/>
        <v>0</v>
      </c>
      <c r="O191" s="18">
        <f t="shared" si="22"/>
        <v>0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26"/>
      <c r="AB191" s="26"/>
      <c r="AC191" s="26"/>
      <c r="AD191" s="26"/>
      <c r="AE191" s="26"/>
    </row>
    <row r="192" spans="2:31" ht="26.25" customHeight="1">
      <c r="B192" s="36"/>
      <c r="C192" s="36"/>
      <c r="D192" s="14" t="s">
        <v>53</v>
      </c>
      <c r="E192" s="58">
        <f>Eingabe!C50</f>
        <v>47</v>
      </c>
      <c r="F192" s="143"/>
      <c r="G192" s="133"/>
      <c r="H192" s="27"/>
      <c r="I192" s="8"/>
      <c r="J192" s="8">
        <f t="shared" si="19"/>
        <v>0</v>
      </c>
      <c r="K192" s="9"/>
      <c r="L192" s="8">
        <f t="shared" si="20"/>
        <v>0</v>
      </c>
      <c r="M192" s="10">
        <f>Eingabe!H50</f>
        <v>0</v>
      </c>
      <c r="N192" s="11">
        <f t="shared" si="21"/>
        <v>0</v>
      </c>
      <c r="O192" s="18">
        <f t="shared" si="22"/>
        <v>0</v>
      </c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26"/>
      <c r="AB192" s="26"/>
      <c r="AC192" s="26"/>
      <c r="AD192" s="26"/>
      <c r="AE192" s="26"/>
    </row>
    <row r="193" spans="2:31" ht="26.25" customHeight="1">
      <c r="B193" s="36"/>
      <c r="C193" s="36"/>
      <c r="D193" s="14" t="s">
        <v>54</v>
      </c>
      <c r="E193" s="58">
        <f>Eingabe!C51</f>
        <v>48</v>
      </c>
      <c r="F193" s="143"/>
      <c r="G193" s="133"/>
      <c r="H193" s="27"/>
      <c r="I193" s="8"/>
      <c r="J193" s="8">
        <f t="shared" si="19"/>
        <v>0</v>
      </c>
      <c r="K193" s="9"/>
      <c r="L193" s="8">
        <f t="shared" si="20"/>
        <v>0</v>
      </c>
      <c r="M193" s="10">
        <f>Eingabe!H51</f>
        <v>0</v>
      </c>
      <c r="N193" s="11">
        <f t="shared" si="21"/>
        <v>0</v>
      </c>
      <c r="O193" s="18">
        <f t="shared" si="22"/>
        <v>0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26"/>
      <c r="AB193" s="26"/>
      <c r="AC193" s="26"/>
      <c r="AD193" s="26"/>
      <c r="AE193" s="26"/>
    </row>
    <row r="194" spans="2:31" ht="26.25" customHeight="1">
      <c r="B194" s="36"/>
      <c r="C194" s="36"/>
      <c r="D194" s="14" t="s">
        <v>55</v>
      </c>
      <c r="E194" s="58">
        <f>Eingabe!C52</f>
        <v>49</v>
      </c>
      <c r="F194" s="143"/>
      <c r="G194" s="133"/>
      <c r="H194" s="27"/>
      <c r="I194" s="8"/>
      <c r="J194" s="8">
        <f t="shared" si="19"/>
        <v>0</v>
      </c>
      <c r="K194" s="9"/>
      <c r="L194" s="8">
        <f t="shared" si="20"/>
        <v>0</v>
      </c>
      <c r="M194" s="10">
        <f>Eingabe!H52</f>
        <v>0</v>
      </c>
      <c r="N194" s="11">
        <f t="shared" si="21"/>
        <v>0</v>
      </c>
      <c r="O194" s="18">
        <f t="shared" si="22"/>
        <v>0</v>
      </c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26"/>
      <c r="AB194" s="26"/>
      <c r="AC194" s="26"/>
      <c r="AD194" s="26"/>
      <c r="AE194" s="26"/>
    </row>
    <row r="195" spans="2:31" ht="26.25" customHeight="1" thickBot="1">
      <c r="B195" s="36"/>
      <c r="C195" s="36"/>
      <c r="D195" s="28" t="s">
        <v>56</v>
      </c>
      <c r="E195" s="59">
        <f>Eingabe!C53</f>
        <v>50</v>
      </c>
      <c r="F195" s="144"/>
      <c r="G195" s="134"/>
      <c r="H195" s="137"/>
      <c r="I195" s="30"/>
      <c r="J195" s="30">
        <f t="shared" si="19"/>
        <v>0</v>
      </c>
      <c r="K195" s="31"/>
      <c r="L195" s="30">
        <f t="shared" si="20"/>
        <v>0</v>
      </c>
      <c r="M195" s="32">
        <f>Eingabe!H53</f>
        <v>0</v>
      </c>
      <c r="N195" s="33">
        <f t="shared" si="21"/>
        <v>0</v>
      </c>
      <c r="O195" s="34">
        <f t="shared" si="22"/>
        <v>0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26"/>
      <c r="AB195" s="26"/>
      <c r="AC195" s="26"/>
      <c r="AD195" s="26"/>
      <c r="AE195" s="26"/>
    </row>
    <row r="196" spans="2:31" ht="26.25" customHeight="1" thickBot="1">
      <c r="B196" s="36"/>
      <c r="C196" s="36"/>
      <c r="D196" s="216" t="str">
        <f>Eingabe!$B$54</f>
        <v>Punktevergabe: 30,27,25,24,23,22,21,20,19,18,17,16,15,14,13,12,11,10,9,8,7,6,5,4,3,2,1</v>
      </c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8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26"/>
      <c r="AB196" s="26"/>
      <c r="AC196" s="26"/>
      <c r="AD196" s="26"/>
      <c r="AE196" s="26"/>
    </row>
    <row r="197" spans="2:31" ht="26.25" customHeight="1">
      <c r="B197" s="36"/>
      <c r="C197" s="36"/>
      <c r="D197" s="45"/>
      <c r="E197" s="45"/>
      <c r="F197" s="145"/>
      <c r="G197" s="44"/>
      <c r="H197" s="45"/>
      <c r="I197" s="44"/>
      <c r="J197" s="44"/>
      <c r="K197" s="44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26"/>
      <c r="AB197" s="26"/>
      <c r="AC197" s="26"/>
      <c r="AD197" s="26"/>
      <c r="AE197" s="26"/>
    </row>
    <row r="198" spans="2:31" ht="26.25" customHeight="1">
      <c r="B198" s="36"/>
      <c r="C198" s="36"/>
      <c r="D198" s="36"/>
      <c r="E198" s="36"/>
      <c r="F198" s="199"/>
      <c r="G198" s="200"/>
      <c r="H198" s="135"/>
      <c r="I198" s="46" t="s">
        <v>68</v>
      </c>
      <c r="J198" s="47"/>
      <c r="K198" s="36"/>
      <c r="L198" s="42"/>
      <c r="M198" s="42"/>
      <c r="N198" s="44"/>
      <c r="O198" s="4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26"/>
      <c r="AB198" s="26"/>
      <c r="AC198" s="26"/>
      <c r="AD198" s="26"/>
      <c r="AE198" s="26"/>
    </row>
    <row r="199" spans="2:31" ht="26.25" customHeight="1">
      <c r="B199" s="36"/>
      <c r="C199" s="36"/>
      <c r="D199" s="36"/>
      <c r="E199" s="36"/>
      <c r="F199" s="199"/>
      <c r="G199" s="200"/>
      <c r="H199" s="135"/>
      <c r="I199" s="46" t="s">
        <v>68</v>
      </c>
      <c r="J199" s="47"/>
      <c r="K199" s="36"/>
      <c r="L199" s="42"/>
      <c r="M199" s="42"/>
      <c r="N199" s="44"/>
      <c r="O199" s="45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26"/>
      <c r="AB199" s="26"/>
      <c r="AC199" s="26"/>
      <c r="AD199" s="26"/>
      <c r="AE199" s="26"/>
    </row>
    <row r="200" spans="2:31" ht="26.25" customHeight="1">
      <c r="B200" s="36"/>
      <c r="C200" s="36"/>
      <c r="D200" s="36"/>
      <c r="E200" s="36"/>
      <c r="F200" s="199"/>
      <c r="G200" s="200"/>
      <c r="H200" s="135"/>
      <c r="I200" s="46" t="s">
        <v>68</v>
      </c>
      <c r="J200" s="47"/>
      <c r="K200" s="36"/>
      <c r="L200" s="42"/>
      <c r="M200" s="42"/>
      <c r="N200" s="44"/>
      <c r="O200" s="4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26"/>
      <c r="AB200" s="26"/>
      <c r="AC200" s="26"/>
      <c r="AD200" s="26"/>
      <c r="AE200" s="26"/>
    </row>
    <row r="201" spans="2:31" ht="26.25" customHeight="1">
      <c r="B201" s="36"/>
      <c r="C201" s="36"/>
      <c r="D201" s="36"/>
      <c r="E201" s="63"/>
      <c r="F201" s="53"/>
      <c r="G201" s="53"/>
      <c r="H201" s="53"/>
      <c r="I201" s="54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26"/>
      <c r="AB201" s="26"/>
      <c r="AC201" s="26"/>
      <c r="AD201" s="26"/>
      <c r="AE201" s="26"/>
    </row>
    <row r="202" spans="2:31" ht="26.25" customHeight="1" thickBot="1">
      <c r="B202" s="36"/>
      <c r="C202" s="36"/>
      <c r="D202" s="36"/>
      <c r="E202" s="57"/>
      <c r="F202" s="41"/>
      <c r="G202" s="36"/>
      <c r="H202" s="97"/>
      <c r="I202" s="36"/>
      <c r="J202" s="36"/>
      <c r="K202" s="36"/>
      <c r="L202" s="36"/>
      <c r="M202" s="36"/>
      <c r="N202" s="36"/>
      <c r="O202" s="36"/>
      <c r="P202" s="36"/>
      <c r="S202" s="44"/>
      <c r="T202" s="36"/>
      <c r="U202" s="36"/>
      <c r="V202" s="36"/>
      <c r="W202" s="36"/>
      <c r="X202" s="36"/>
      <c r="Y202" s="36"/>
      <c r="Z202" s="36"/>
      <c r="AA202" s="26"/>
      <c r="AB202" s="26"/>
      <c r="AC202" s="26"/>
      <c r="AD202" s="26"/>
      <c r="AE202" s="26"/>
    </row>
    <row r="203" spans="2:31" ht="26.25" customHeight="1" thickBot="1">
      <c r="B203" s="36"/>
      <c r="C203" s="36"/>
      <c r="D203" s="201">
        <f>Eingabe!$I$3</f>
        <v>42297</v>
      </c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3"/>
      <c r="P203" s="36"/>
      <c r="S203" s="44"/>
      <c r="T203" s="36"/>
      <c r="U203" s="36"/>
      <c r="V203" s="36"/>
      <c r="W203" s="36"/>
      <c r="X203" s="36"/>
      <c r="Y203" s="36"/>
      <c r="Z203" s="36"/>
      <c r="AA203" s="26"/>
      <c r="AB203" s="26"/>
      <c r="AC203" s="26"/>
      <c r="AD203" s="26"/>
      <c r="AE203" s="26"/>
    </row>
    <row r="204" spans="2:31" ht="26.25" customHeight="1">
      <c r="B204" s="36"/>
      <c r="C204" s="36"/>
      <c r="D204" s="210" t="s">
        <v>0</v>
      </c>
      <c r="E204" s="204" t="s">
        <v>63</v>
      </c>
      <c r="F204" s="204" t="s">
        <v>66</v>
      </c>
      <c r="G204" s="204"/>
      <c r="H204" s="206" t="s">
        <v>67</v>
      </c>
      <c r="I204" s="204" t="s">
        <v>4</v>
      </c>
      <c r="J204" s="204" t="s">
        <v>5</v>
      </c>
      <c r="K204" s="204" t="s">
        <v>6</v>
      </c>
      <c r="L204" s="204" t="s">
        <v>62</v>
      </c>
      <c r="M204" s="266" t="s">
        <v>3</v>
      </c>
      <c r="N204" s="48" t="s">
        <v>60</v>
      </c>
      <c r="O204" s="49"/>
      <c r="P204" s="45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26"/>
      <c r="AB204" s="26"/>
      <c r="AC204" s="26"/>
      <c r="AD204" s="26"/>
      <c r="AE204" s="26"/>
    </row>
    <row r="205" spans="2:31" ht="26.25" customHeight="1" thickBot="1">
      <c r="B205" s="36"/>
      <c r="C205" s="36"/>
      <c r="D205" s="211"/>
      <c r="E205" s="205"/>
      <c r="F205" s="205"/>
      <c r="G205" s="205"/>
      <c r="H205" s="207"/>
      <c r="I205" s="205"/>
      <c r="J205" s="205"/>
      <c r="K205" s="205"/>
      <c r="L205" s="205"/>
      <c r="M205" s="267"/>
      <c r="N205" s="64" t="s">
        <v>58</v>
      </c>
      <c r="O205" s="65" t="s">
        <v>59</v>
      </c>
      <c r="P205" s="45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26"/>
      <c r="AB205" s="26"/>
      <c r="AC205" s="26"/>
      <c r="AD205" s="26"/>
      <c r="AE205" s="26"/>
    </row>
    <row r="206" spans="2:31" ht="26.25" customHeight="1">
      <c r="B206" s="36"/>
      <c r="C206" s="36"/>
      <c r="D206" s="19" t="s">
        <v>7</v>
      </c>
      <c r="E206" s="60" t="str">
        <f>Eingabe!C4</f>
        <v>Thomas Gebhardt</v>
      </c>
      <c r="F206" s="142"/>
      <c r="G206" s="132"/>
      <c r="H206" s="68"/>
      <c r="I206" s="8"/>
      <c r="J206" s="8">
        <f aca="true" t="shared" si="23" ref="J206:J237">K206-I206</f>
        <v>0</v>
      </c>
      <c r="K206" s="9"/>
      <c r="L206" s="8">
        <f aca="true" t="shared" si="24" ref="L206:L237">SUM(K206/12)</f>
        <v>0</v>
      </c>
      <c r="M206" s="10">
        <f>Eingabe!I4</f>
        <v>0</v>
      </c>
      <c r="N206" s="4"/>
      <c r="O206" s="15"/>
      <c r="P206" s="45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26"/>
      <c r="AB206" s="26"/>
      <c r="AC206" s="26"/>
      <c r="AD206" s="26"/>
      <c r="AE206" s="26"/>
    </row>
    <row r="207" spans="2:31" ht="26.25" customHeight="1">
      <c r="B207" s="36"/>
      <c r="C207" s="41"/>
      <c r="D207" s="20" t="s">
        <v>8</v>
      </c>
      <c r="E207" s="7" t="str">
        <f>Eingabe!C5</f>
        <v>Thomas Sanda</v>
      </c>
      <c r="F207" s="143"/>
      <c r="G207" s="133"/>
      <c r="H207" s="27"/>
      <c r="I207" s="8"/>
      <c r="J207" s="8">
        <f t="shared" si="23"/>
        <v>0</v>
      </c>
      <c r="K207" s="9"/>
      <c r="L207" s="8">
        <f t="shared" si="24"/>
        <v>0</v>
      </c>
      <c r="M207" s="10">
        <f>Eingabe!I5</f>
        <v>0</v>
      </c>
      <c r="N207" s="5">
        <f aca="true" t="shared" si="25" ref="N207:N238">$K$206-K207</f>
        <v>0</v>
      </c>
      <c r="O207" s="16"/>
      <c r="P207" s="36"/>
      <c r="S207" s="44"/>
      <c r="T207" s="36"/>
      <c r="U207" s="36"/>
      <c r="V207" s="36"/>
      <c r="W207" s="36"/>
      <c r="X207" s="36"/>
      <c r="Y207" s="36"/>
      <c r="Z207" s="36"/>
      <c r="AA207" s="26"/>
      <c r="AB207" s="26"/>
      <c r="AC207" s="26"/>
      <c r="AD207" s="26"/>
      <c r="AE207" s="26"/>
    </row>
    <row r="208" spans="2:31" ht="26.25">
      <c r="B208" s="36"/>
      <c r="C208" s="36"/>
      <c r="D208" s="21" t="s">
        <v>9</v>
      </c>
      <c r="E208" s="7" t="str">
        <f>Eingabe!C6</f>
        <v>Günther Schlosser</v>
      </c>
      <c r="F208" s="143"/>
      <c r="G208" s="133"/>
      <c r="H208" s="27"/>
      <c r="I208" s="8"/>
      <c r="J208" s="8">
        <f t="shared" si="23"/>
        <v>0</v>
      </c>
      <c r="K208" s="9"/>
      <c r="L208" s="8">
        <f t="shared" si="24"/>
        <v>0</v>
      </c>
      <c r="M208" s="10">
        <f>Eingabe!I6</f>
        <v>0</v>
      </c>
      <c r="N208" s="6">
        <f t="shared" si="25"/>
        <v>0</v>
      </c>
      <c r="O208" s="17">
        <f>SUM(K207-K208)</f>
        <v>0</v>
      </c>
      <c r="P208" s="36"/>
      <c r="S208" s="44"/>
      <c r="T208" s="36"/>
      <c r="U208" s="36"/>
      <c r="V208" s="36"/>
      <c r="W208" s="36"/>
      <c r="X208" s="36"/>
      <c r="Y208" s="36"/>
      <c r="Z208" s="36"/>
      <c r="AA208" s="26"/>
      <c r="AB208" s="26"/>
      <c r="AC208" s="26"/>
      <c r="AD208" s="26"/>
      <c r="AE208" s="26"/>
    </row>
    <row r="209" spans="2:31" ht="32.25" customHeight="1">
      <c r="B209" s="36"/>
      <c r="C209" s="36"/>
      <c r="D209" s="14" t="s">
        <v>10</v>
      </c>
      <c r="E209" s="7" t="str">
        <f>Eingabe!C7</f>
        <v>Gerhard Fischer </v>
      </c>
      <c r="F209" s="143"/>
      <c r="G209" s="133"/>
      <c r="H209" s="27"/>
      <c r="I209" s="8"/>
      <c r="J209" s="8">
        <f t="shared" si="23"/>
        <v>0</v>
      </c>
      <c r="K209" s="9"/>
      <c r="L209" s="8">
        <f t="shared" si="24"/>
        <v>0</v>
      </c>
      <c r="M209" s="10">
        <f>Eingabe!I7</f>
        <v>0</v>
      </c>
      <c r="N209" s="11">
        <f t="shared" si="25"/>
        <v>0</v>
      </c>
      <c r="O209" s="18">
        <f>SUM(K208-K209)</f>
        <v>0</v>
      </c>
      <c r="P209" s="36"/>
      <c r="S209" s="44"/>
      <c r="T209" s="36"/>
      <c r="U209" s="36"/>
      <c r="V209" s="36"/>
      <c r="W209" s="36"/>
      <c r="X209" s="36"/>
      <c r="Y209" s="36"/>
      <c r="Z209" s="36"/>
      <c r="AA209" s="26"/>
      <c r="AB209" s="26"/>
      <c r="AC209" s="26"/>
      <c r="AD209" s="26"/>
      <c r="AE209" s="26"/>
    </row>
    <row r="210" spans="2:31" ht="26.25" customHeight="1">
      <c r="B210" s="36"/>
      <c r="C210" s="36"/>
      <c r="D210" s="14" t="s">
        <v>11</v>
      </c>
      <c r="E210" s="7" t="str">
        <f>Eingabe!C8</f>
        <v>Peter Siding </v>
      </c>
      <c r="F210" s="143"/>
      <c r="G210" s="133"/>
      <c r="H210" s="27"/>
      <c r="I210" s="8"/>
      <c r="J210" s="8">
        <f t="shared" si="23"/>
        <v>0</v>
      </c>
      <c r="K210" s="9"/>
      <c r="L210" s="8">
        <f t="shared" si="24"/>
        <v>0</v>
      </c>
      <c r="M210" s="10">
        <f>Eingabe!I8</f>
        <v>0</v>
      </c>
      <c r="N210" s="11">
        <f t="shared" si="25"/>
        <v>0</v>
      </c>
      <c r="O210" s="18">
        <f aca="true" t="shared" si="26" ref="O210:O255">SUM(K209-K210)</f>
        <v>0</v>
      </c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26"/>
      <c r="AB210" s="26"/>
      <c r="AC210" s="26"/>
      <c r="AD210" s="26"/>
      <c r="AE210" s="26"/>
    </row>
    <row r="211" spans="2:31" ht="26.25" customHeight="1">
      <c r="B211" s="36"/>
      <c r="C211" s="36"/>
      <c r="D211" s="14" t="s">
        <v>12</v>
      </c>
      <c r="E211" s="7" t="str">
        <f>Eingabe!C9</f>
        <v>Roland Dobritzhofer</v>
      </c>
      <c r="F211" s="143"/>
      <c r="G211" s="133"/>
      <c r="H211" s="27"/>
      <c r="I211" s="8"/>
      <c r="J211" s="8">
        <f t="shared" si="23"/>
        <v>0</v>
      </c>
      <c r="K211" s="9"/>
      <c r="L211" s="8">
        <f t="shared" si="24"/>
        <v>0</v>
      </c>
      <c r="M211" s="10">
        <f>Eingabe!I9</f>
        <v>0</v>
      </c>
      <c r="N211" s="11">
        <f t="shared" si="25"/>
        <v>0</v>
      </c>
      <c r="O211" s="18">
        <f t="shared" si="26"/>
        <v>0</v>
      </c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26"/>
      <c r="AB211" s="26"/>
      <c r="AC211" s="26"/>
      <c r="AD211" s="26"/>
      <c r="AE211" s="26"/>
    </row>
    <row r="212" spans="2:31" ht="26.25" customHeight="1">
      <c r="B212" s="36"/>
      <c r="C212" s="36"/>
      <c r="D212" s="14" t="s">
        <v>13</v>
      </c>
      <c r="E212" s="7" t="str">
        <f>Eingabe!C10</f>
        <v>Ernst Brajer</v>
      </c>
      <c r="F212" s="143"/>
      <c r="G212" s="133"/>
      <c r="H212" s="27"/>
      <c r="I212" s="8"/>
      <c r="J212" s="8">
        <f t="shared" si="23"/>
        <v>0</v>
      </c>
      <c r="K212" s="9"/>
      <c r="L212" s="8">
        <f t="shared" si="24"/>
        <v>0</v>
      </c>
      <c r="M212" s="10">
        <f>Eingabe!I10</f>
        <v>0</v>
      </c>
      <c r="N212" s="11">
        <f t="shared" si="25"/>
        <v>0</v>
      </c>
      <c r="O212" s="18">
        <f t="shared" si="26"/>
        <v>0</v>
      </c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26"/>
      <c r="AB212" s="26"/>
      <c r="AC212" s="26"/>
      <c r="AD212" s="26"/>
      <c r="AE212" s="26"/>
    </row>
    <row r="213" spans="2:31" ht="26.25" customHeight="1">
      <c r="B213" s="36"/>
      <c r="C213" s="36"/>
      <c r="D213" s="14" t="s">
        <v>14</v>
      </c>
      <c r="E213" s="7" t="str">
        <f>Eingabe!C11</f>
        <v>Thomas Nowak </v>
      </c>
      <c r="F213" s="143"/>
      <c r="G213" s="133"/>
      <c r="H213" s="27"/>
      <c r="I213" s="8"/>
      <c r="J213" s="8">
        <f t="shared" si="23"/>
        <v>0</v>
      </c>
      <c r="K213" s="9"/>
      <c r="L213" s="8">
        <f t="shared" si="24"/>
        <v>0</v>
      </c>
      <c r="M213" s="10">
        <f>Eingabe!I11</f>
        <v>0</v>
      </c>
      <c r="N213" s="11">
        <f t="shared" si="25"/>
        <v>0</v>
      </c>
      <c r="O213" s="18">
        <f t="shared" si="26"/>
        <v>0</v>
      </c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26"/>
      <c r="AB213" s="26"/>
      <c r="AC213" s="26"/>
      <c r="AD213" s="26"/>
      <c r="AE213" s="26"/>
    </row>
    <row r="214" spans="2:31" ht="26.25" customHeight="1">
      <c r="B214" s="36"/>
      <c r="C214" s="36"/>
      <c r="D214" s="14" t="s">
        <v>15</v>
      </c>
      <c r="E214" s="57" t="str">
        <f>Eingabe!C12</f>
        <v>Walter Lemböck </v>
      </c>
      <c r="F214" s="143"/>
      <c r="G214" s="133"/>
      <c r="H214" s="27"/>
      <c r="I214" s="8"/>
      <c r="J214" s="8">
        <f t="shared" si="23"/>
        <v>0</v>
      </c>
      <c r="K214" s="9"/>
      <c r="L214" s="8">
        <f t="shared" si="24"/>
        <v>0</v>
      </c>
      <c r="M214" s="10">
        <f>Eingabe!I12</f>
        <v>0</v>
      </c>
      <c r="N214" s="11">
        <f t="shared" si="25"/>
        <v>0</v>
      </c>
      <c r="O214" s="18">
        <f t="shared" si="26"/>
        <v>0</v>
      </c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26"/>
      <c r="AB214" s="26"/>
      <c r="AC214" s="26"/>
      <c r="AD214" s="26"/>
      <c r="AE214" s="26"/>
    </row>
    <row r="215" spans="2:31" ht="26.25" customHeight="1">
      <c r="B215" s="36"/>
      <c r="C215" s="36"/>
      <c r="D215" s="14" t="s">
        <v>16</v>
      </c>
      <c r="E215" s="7" t="str">
        <f>Eingabe!C13</f>
        <v>Walter Müllner </v>
      </c>
      <c r="F215" s="143"/>
      <c r="G215" s="133"/>
      <c r="H215" s="27"/>
      <c r="I215" s="8"/>
      <c r="J215" s="8">
        <f t="shared" si="23"/>
        <v>0</v>
      </c>
      <c r="K215" s="9"/>
      <c r="L215" s="8">
        <f t="shared" si="24"/>
        <v>0</v>
      </c>
      <c r="M215" s="10">
        <f>Eingabe!I13</f>
        <v>0</v>
      </c>
      <c r="N215" s="11">
        <f t="shared" si="25"/>
        <v>0</v>
      </c>
      <c r="O215" s="18">
        <f t="shared" si="26"/>
        <v>0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26"/>
      <c r="AB215" s="26"/>
      <c r="AC215" s="26"/>
      <c r="AD215" s="26"/>
      <c r="AE215" s="26"/>
    </row>
    <row r="216" spans="2:31" ht="26.25" customHeight="1">
      <c r="B216" s="36"/>
      <c r="C216" s="36"/>
      <c r="D216" s="14" t="s">
        <v>17</v>
      </c>
      <c r="E216" s="7">
        <f>Eingabe!C14</f>
        <v>11</v>
      </c>
      <c r="F216" s="143"/>
      <c r="G216" s="133"/>
      <c r="H216" s="27"/>
      <c r="I216" s="8"/>
      <c r="J216" s="8">
        <f t="shared" si="23"/>
        <v>0</v>
      </c>
      <c r="K216" s="9"/>
      <c r="L216" s="8">
        <f t="shared" si="24"/>
        <v>0</v>
      </c>
      <c r="M216" s="10">
        <f>Eingabe!I14</f>
        <v>0</v>
      </c>
      <c r="N216" s="11">
        <f t="shared" si="25"/>
        <v>0</v>
      </c>
      <c r="O216" s="18">
        <f t="shared" si="26"/>
        <v>0</v>
      </c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26"/>
      <c r="AB216" s="26"/>
      <c r="AC216" s="26"/>
      <c r="AD216" s="26"/>
      <c r="AE216" s="26"/>
    </row>
    <row r="217" spans="2:31" ht="26.25" customHeight="1">
      <c r="B217" s="36"/>
      <c r="C217" s="36"/>
      <c r="D217" s="14" t="s">
        <v>18</v>
      </c>
      <c r="E217" s="7">
        <f>Eingabe!C15</f>
        <v>12</v>
      </c>
      <c r="F217" s="143"/>
      <c r="G217" s="133"/>
      <c r="H217" s="27"/>
      <c r="I217" s="8"/>
      <c r="J217" s="8">
        <f t="shared" si="23"/>
        <v>0</v>
      </c>
      <c r="K217" s="9"/>
      <c r="L217" s="8">
        <f t="shared" si="24"/>
        <v>0</v>
      </c>
      <c r="M217" s="10">
        <f>Eingabe!I15</f>
        <v>0</v>
      </c>
      <c r="N217" s="11">
        <f t="shared" si="25"/>
        <v>0</v>
      </c>
      <c r="O217" s="18">
        <f t="shared" si="26"/>
        <v>0</v>
      </c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26"/>
      <c r="AB217" s="26"/>
      <c r="AC217" s="26"/>
      <c r="AD217" s="26"/>
      <c r="AE217" s="26"/>
    </row>
    <row r="218" spans="2:31" ht="26.25" customHeight="1">
      <c r="B218" s="36"/>
      <c r="C218" s="36"/>
      <c r="D218" s="14" t="s">
        <v>19</v>
      </c>
      <c r="E218" s="61">
        <f>Eingabe!C16</f>
        <v>13</v>
      </c>
      <c r="F218" s="143"/>
      <c r="G218" s="133"/>
      <c r="H218" s="27"/>
      <c r="I218" s="8"/>
      <c r="J218" s="8">
        <f t="shared" si="23"/>
        <v>0</v>
      </c>
      <c r="K218" s="9"/>
      <c r="L218" s="8">
        <f t="shared" si="24"/>
        <v>0</v>
      </c>
      <c r="M218" s="10">
        <f>Eingabe!I16</f>
        <v>0</v>
      </c>
      <c r="N218" s="11">
        <f t="shared" si="25"/>
        <v>0</v>
      </c>
      <c r="O218" s="18">
        <f t="shared" si="26"/>
        <v>0</v>
      </c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26"/>
      <c r="AB218" s="26"/>
      <c r="AC218" s="26"/>
      <c r="AD218" s="26"/>
      <c r="AE218" s="26"/>
    </row>
    <row r="219" spans="2:31" ht="27" customHeight="1">
      <c r="B219" s="36"/>
      <c r="C219" s="36"/>
      <c r="D219" s="14" t="s">
        <v>20</v>
      </c>
      <c r="E219" s="7">
        <f>Eingabe!C17</f>
        <v>14</v>
      </c>
      <c r="F219" s="143"/>
      <c r="G219" s="133"/>
      <c r="H219" s="27"/>
      <c r="I219" s="8"/>
      <c r="J219" s="8">
        <f t="shared" si="23"/>
        <v>0</v>
      </c>
      <c r="K219" s="9"/>
      <c r="L219" s="8">
        <f t="shared" si="24"/>
        <v>0</v>
      </c>
      <c r="M219" s="10">
        <f>Eingabe!I17</f>
        <v>0</v>
      </c>
      <c r="N219" s="11">
        <f t="shared" si="25"/>
        <v>0</v>
      </c>
      <c r="O219" s="18">
        <f t="shared" si="26"/>
        <v>0</v>
      </c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26"/>
      <c r="AB219" s="26"/>
      <c r="AC219" s="26"/>
      <c r="AD219" s="26"/>
      <c r="AE219" s="26"/>
    </row>
    <row r="220" spans="2:31" ht="26.25" customHeight="1">
      <c r="B220" s="36"/>
      <c r="C220" s="36"/>
      <c r="D220" s="14" t="s">
        <v>21</v>
      </c>
      <c r="E220" s="7">
        <f>Eingabe!C18</f>
        <v>15</v>
      </c>
      <c r="F220" s="143"/>
      <c r="G220" s="133"/>
      <c r="H220" s="27"/>
      <c r="I220" s="8"/>
      <c r="J220" s="8">
        <f t="shared" si="23"/>
        <v>0</v>
      </c>
      <c r="K220" s="9"/>
      <c r="L220" s="8">
        <f t="shared" si="24"/>
        <v>0</v>
      </c>
      <c r="M220" s="10">
        <f>Eingabe!I18</f>
        <v>0</v>
      </c>
      <c r="N220" s="11">
        <f t="shared" si="25"/>
        <v>0</v>
      </c>
      <c r="O220" s="18">
        <f t="shared" si="26"/>
        <v>0</v>
      </c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26"/>
      <c r="AB220" s="26"/>
      <c r="AC220" s="26"/>
      <c r="AD220" s="26"/>
      <c r="AE220" s="26"/>
    </row>
    <row r="221" spans="2:31" ht="26.25" customHeight="1">
      <c r="B221" s="36"/>
      <c r="C221" s="36"/>
      <c r="D221" s="14" t="s">
        <v>22</v>
      </c>
      <c r="E221" s="7">
        <f>Eingabe!C19</f>
        <v>16</v>
      </c>
      <c r="F221" s="143"/>
      <c r="G221" s="133"/>
      <c r="H221" s="27"/>
      <c r="I221" s="8"/>
      <c r="J221" s="8">
        <f t="shared" si="23"/>
        <v>0</v>
      </c>
      <c r="K221" s="9"/>
      <c r="L221" s="8">
        <f t="shared" si="24"/>
        <v>0</v>
      </c>
      <c r="M221" s="10">
        <f>Eingabe!I19</f>
        <v>0</v>
      </c>
      <c r="N221" s="11">
        <f t="shared" si="25"/>
        <v>0</v>
      </c>
      <c r="O221" s="18">
        <f t="shared" si="26"/>
        <v>0</v>
      </c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26"/>
      <c r="AB221" s="26"/>
      <c r="AC221" s="26"/>
      <c r="AD221" s="26"/>
      <c r="AE221" s="26"/>
    </row>
    <row r="222" spans="2:31" ht="26.25" customHeight="1">
      <c r="B222" s="36"/>
      <c r="C222" s="36"/>
      <c r="D222" s="14" t="s">
        <v>23</v>
      </c>
      <c r="E222" s="7">
        <f>Eingabe!C20</f>
        <v>17</v>
      </c>
      <c r="F222" s="143"/>
      <c r="G222" s="133"/>
      <c r="H222" s="27"/>
      <c r="I222" s="8"/>
      <c r="J222" s="8">
        <f t="shared" si="23"/>
        <v>0</v>
      </c>
      <c r="K222" s="9"/>
      <c r="L222" s="8">
        <f t="shared" si="24"/>
        <v>0</v>
      </c>
      <c r="M222" s="10">
        <f>Eingabe!I20</f>
        <v>0</v>
      </c>
      <c r="N222" s="11">
        <f t="shared" si="25"/>
        <v>0</v>
      </c>
      <c r="O222" s="18">
        <f t="shared" si="26"/>
        <v>0</v>
      </c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26"/>
      <c r="AB222" s="26"/>
      <c r="AC222" s="26"/>
      <c r="AD222" s="26"/>
      <c r="AE222" s="26"/>
    </row>
    <row r="223" spans="2:31" ht="26.25" customHeight="1">
      <c r="B223" s="36"/>
      <c r="C223" s="36"/>
      <c r="D223" s="14" t="s">
        <v>24</v>
      </c>
      <c r="E223" s="7">
        <f>Eingabe!C21</f>
        <v>18</v>
      </c>
      <c r="F223" s="143"/>
      <c r="G223" s="133"/>
      <c r="H223" s="27"/>
      <c r="I223" s="8"/>
      <c r="J223" s="8">
        <f t="shared" si="23"/>
        <v>0</v>
      </c>
      <c r="K223" s="9"/>
      <c r="L223" s="8">
        <f t="shared" si="24"/>
        <v>0</v>
      </c>
      <c r="M223" s="10">
        <f>Eingabe!I21</f>
        <v>0</v>
      </c>
      <c r="N223" s="11">
        <f t="shared" si="25"/>
        <v>0</v>
      </c>
      <c r="O223" s="18">
        <f t="shared" si="26"/>
        <v>0</v>
      </c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26"/>
      <c r="AB223" s="26"/>
      <c r="AC223" s="26"/>
      <c r="AD223" s="26"/>
      <c r="AE223" s="26"/>
    </row>
    <row r="224" spans="2:31" ht="26.25" customHeight="1">
      <c r="B224" s="36"/>
      <c r="C224" s="36"/>
      <c r="D224" s="14" t="s">
        <v>25</v>
      </c>
      <c r="E224" s="7">
        <f>Eingabe!C22</f>
        <v>19</v>
      </c>
      <c r="F224" s="143"/>
      <c r="G224" s="133"/>
      <c r="H224" s="27"/>
      <c r="I224" s="8"/>
      <c r="J224" s="8">
        <f t="shared" si="23"/>
        <v>0</v>
      </c>
      <c r="K224" s="9"/>
      <c r="L224" s="8">
        <f t="shared" si="24"/>
        <v>0</v>
      </c>
      <c r="M224" s="10">
        <f>Eingabe!I22</f>
        <v>0</v>
      </c>
      <c r="N224" s="11">
        <f t="shared" si="25"/>
        <v>0</v>
      </c>
      <c r="O224" s="18">
        <f t="shared" si="26"/>
        <v>0</v>
      </c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26"/>
      <c r="AB224" s="26"/>
      <c r="AC224" s="26"/>
      <c r="AD224" s="26"/>
      <c r="AE224" s="26"/>
    </row>
    <row r="225" spans="2:31" ht="26.25" customHeight="1">
      <c r="B225" s="36"/>
      <c r="C225" s="36"/>
      <c r="D225" s="14" t="s">
        <v>26</v>
      </c>
      <c r="E225" s="7">
        <f>Eingabe!C23</f>
        <v>20</v>
      </c>
      <c r="F225" s="143"/>
      <c r="G225" s="133"/>
      <c r="H225" s="27"/>
      <c r="I225" s="8"/>
      <c r="J225" s="8">
        <f t="shared" si="23"/>
        <v>0</v>
      </c>
      <c r="K225" s="9"/>
      <c r="L225" s="8">
        <f t="shared" si="24"/>
        <v>0</v>
      </c>
      <c r="M225" s="10">
        <f>Eingabe!I23</f>
        <v>0</v>
      </c>
      <c r="N225" s="11">
        <f t="shared" si="25"/>
        <v>0</v>
      </c>
      <c r="O225" s="18">
        <f t="shared" si="26"/>
        <v>0</v>
      </c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26"/>
      <c r="AB225" s="26"/>
      <c r="AC225" s="26"/>
      <c r="AD225" s="26"/>
      <c r="AE225" s="26"/>
    </row>
    <row r="226" spans="2:31" ht="19.5">
      <c r="B226" s="36"/>
      <c r="C226" s="36"/>
      <c r="D226" s="14" t="s">
        <v>27</v>
      </c>
      <c r="E226" s="7">
        <f>Eingabe!C24</f>
        <v>21</v>
      </c>
      <c r="F226" s="143"/>
      <c r="G226" s="133"/>
      <c r="H226" s="27"/>
      <c r="I226" s="8"/>
      <c r="J226" s="8">
        <f t="shared" si="23"/>
        <v>0</v>
      </c>
      <c r="K226" s="9"/>
      <c r="L226" s="8">
        <f t="shared" si="24"/>
        <v>0</v>
      </c>
      <c r="M226" s="10">
        <f>Eingabe!I24</f>
        <v>0</v>
      </c>
      <c r="N226" s="11">
        <f t="shared" si="25"/>
        <v>0</v>
      </c>
      <c r="O226" s="18">
        <f t="shared" si="26"/>
        <v>0</v>
      </c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26"/>
      <c r="AB226" s="26"/>
      <c r="AC226" s="26"/>
      <c r="AD226" s="26"/>
      <c r="AE226" s="26"/>
    </row>
    <row r="227" spans="2:31" ht="26.25" customHeight="1">
      <c r="B227" s="36"/>
      <c r="C227" s="36"/>
      <c r="D227" s="14" t="s">
        <v>28</v>
      </c>
      <c r="E227" s="7">
        <f>Eingabe!C25</f>
        <v>22</v>
      </c>
      <c r="F227" s="143"/>
      <c r="G227" s="133"/>
      <c r="H227" s="27"/>
      <c r="I227" s="8"/>
      <c r="J227" s="8">
        <f t="shared" si="23"/>
        <v>0</v>
      </c>
      <c r="K227" s="9"/>
      <c r="L227" s="8">
        <f t="shared" si="24"/>
        <v>0</v>
      </c>
      <c r="M227" s="10">
        <f>Eingabe!I25</f>
        <v>0</v>
      </c>
      <c r="N227" s="11">
        <f t="shared" si="25"/>
        <v>0</v>
      </c>
      <c r="O227" s="18">
        <f t="shared" si="26"/>
        <v>0</v>
      </c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26"/>
      <c r="AB227" s="26"/>
      <c r="AC227" s="26"/>
      <c r="AD227" s="26"/>
      <c r="AE227" s="26"/>
    </row>
    <row r="228" spans="2:31" ht="26.25" customHeight="1">
      <c r="B228" s="36"/>
      <c r="C228" s="36"/>
      <c r="D228" s="14" t="s">
        <v>29</v>
      </c>
      <c r="E228" s="29">
        <f>Eingabe!C26</f>
        <v>23</v>
      </c>
      <c r="F228" s="143"/>
      <c r="G228" s="133"/>
      <c r="H228" s="27"/>
      <c r="I228" s="8"/>
      <c r="J228" s="8">
        <f t="shared" si="23"/>
        <v>0</v>
      </c>
      <c r="K228" s="9"/>
      <c r="L228" s="8">
        <f t="shared" si="24"/>
        <v>0</v>
      </c>
      <c r="M228" s="10">
        <f>Eingabe!I26</f>
        <v>0</v>
      </c>
      <c r="N228" s="11">
        <f t="shared" si="25"/>
        <v>0</v>
      </c>
      <c r="O228" s="18">
        <f t="shared" si="26"/>
        <v>0</v>
      </c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26"/>
      <c r="AB228" s="26"/>
      <c r="AC228" s="26"/>
      <c r="AD228" s="26"/>
      <c r="AE228" s="26"/>
    </row>
    <row r="229" spans="2:31" ht="26.25" customHeight="1">
      <c r="B229" s="36"/>
      <c r="C229" s="36"/>
      <c r="D229" s="14" t="s">
        <v>30</v>
      </c>
      <c r="E229" s="7">
        <f>Eingabe!C27</f>
        <v>24</v>
      </c>
      <c r="F229" s="143"/>
      <c r="G229" s="133"/>
      <c r="H229" s="27"/>
      <c r="I229" s="8"/>
      <c r="J229" s="8">
        <f t="shared" si="23"/>
        <v>0</v>
      </c>
      <c r="K229" s="9"/>
      <c r="L229" s="8">
        <f t="shared" si="24"/>
        <v>0</v>
      </c>
      <c r="M229" s="10">
        <f>Eingabe!I27</f>
        <v>0</v>
      </c>
      <c r="N229" s="11">
        <f t="shared" si="25"/>
        <v>0</v>
      </c>
      <c r="O229" s="18">
        <f t="shared" si="26"/>
        <v>0</v>
      </c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26"/>
      <c r="AB229" s="26"/>
      <c r="AC229" s="26"/>
      <c r="AD229" s="26"/>
      <c r="AE229" s="26"/>
    </row>
    <row r="230" spans="2:31" ht="26.25" customHeight="1">
      <c r="B230" s="36"/>
      <c r="C230" s="36"/>
      <c r="D230" s="14" t="s">
        <v>31</v>
      </c>
      <c r="E230" s="62">
        <f>Eingabe!C28</f>
        <v>25</v>
      </c>
      <c r="F230" s="143"/>
      <c r="G230" s="133"/>
      <c r="H230" s="27"/>
      <c r="I230" s="8"/>
      <c r="J230" s="8">
        <f t="shared" si="23"/>
        <v>0</v>
      </c>
      <c r="K230" s="9"/>
      <c r="L230" s="8">
        <f t="shared" si="24"/>
        <v>0</v>
      </c>
      <c r="M230" s="10">
        <f>Eingabe!I28</f>
        <v>0</v>
      </c>
      <c r="N230" s="11">
        <f t="shared" si="25"/>
        <v>0</v>
      </c>
      <c r="O230" s="18">
        <f t="shared" si="26"/>
        <v>0</v>
      </c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26"/>
      <c r="AB230" s="26"/>
      <c r="AC230" s="26"/>
      <c r="AD230" s="26"/>
      <c r="AE230" s="26"/>
    </row>
    <row r="231" spans="2:31" ht="26.25" customHeight="1">
      <c r="B231" s="36"/>
      <c r="C231" s="36"/>
      <c r="D231" s="14" t="s">
        <v>32</v>
      </c>
      <c r="E231" s="62">
        <f>Eingabe!C29</f>
        <v>26</v>
      </c>
      <c r="F231" s="143"/>
      <c r="G231" s="133"/>
      <c r="H231" s="27"/>
      <c r="I231" s="8"/>
      <c r="J231" s="8">
        <f t="shared" si="23"/>
        <v>0</v>
      </c>
      <c r="K231" s="9"/>
      <c r="L231" s="8">
        <f t="shared" si="24"/>
        <v>0</v>
      </c>
      <c r="M231" s="10">
        <f>Eingabe!I29</f>
        <v>0</v>
      </c>
      <c r="N231" s="11">
        <f t="shared" si="25"/>
        <v>0</v>
      </c>
      <c r="O231" s="18">
        <f t="shared" si="26"/>
        <v>0</v>
      </c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26"/>
      <c r="AB231" s="26"/>
      <c r="AC231" s="26"/>
      <c r="AD231" s="26"/>
      <c r="AE231" s="26"/>
    </row>
    <row r="232" spans="2:31" ht="26.25" customHeight="1">
      <c r="B232" s="36"/>
      <c r="C232" s="36"/>
      <c r="D232" s="14" t="s">
        <v>33</v>
      </c>
      <c r="E232" s="62">
        <f>Eingabe!C30</f>
        <v>27</v>
      </c>
      <c r="F232" s="143"/>
      <c r="G232" s="133"/>
      <c r="H232" s="27"/>
      <c r="I232" s="8"/>
      <c r="J232" s="8">
        <f t="shared" si="23"/>
        <v>0</v>
      </c>
      <c r="K232" s="9"/>
      <c r="L232" s="8">
        <f t="shared" si="24"/>
        <v>0</v>
      </c>
      <c r="M232" s="10">
        <f>Eingabe!I30</f>
        <v>0</v>
      </c>
      <c r="N232" s="11">
        <f t="shared" si="25"/>
        <v>0</v>
      </c>
      <c r="O232" s="18">
        <f t="shared" si="26"/>
        <v>0</v>
      </c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26"/>
      <c r="AB232" s="26"/>
      <c r="AC232" s="26"/>
      <c r="AD232" s="26"/>
      <c r="AE232" s="26"/>
    </row>
    <row r="233" spans="2:31" ht="26.25" customHeight="1">
      <c r="B233" s="36"/>
      <c r="C233" s="36"/>
      <c r="D233" s="14" t="s">
        <v>34</v>
      </c>
      <c r="E233" s="62">
        <f>Eingabe!C31</f>
        <v>28</v>
      </c>
      <c r="F233" s="143"/>
      <c r="G233" s="133"/>
      <c r="H233" s="27"/>
      <c r="I233" s="8"/>
      <c r="J233" s="8">
        <f t="shared" si="23"/>
        <v>0</v>
      </c>
      <c r="K233" s="9"/>
      <c r="L233" s="8">
        <f t="shared" si="24"/>
        <v>0</v>
      </c>
      <c r="M233" s="10">
        <f>Eingabe!I31</f>
        <v>0</v>
      </c>
      <c r="N233" s="11">
        <f t="shared" si="25"/>
        <v>0</v>
      </c>
      <c r="O233" s="18">
        <f t="shared" si="26"/>
        <v>0</v>
      </c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26"/>
      <c r="AB233" s="26"/>
      <c r="AC233" s="26"/>
      <c r="AD233" s="26"/>
      <c r="AE233" s="26"/>
    </row>
    <row r="234" spans="2:31" ht="26.25" customHeight="1">
      <c r="B234" s="36"/>
      <c r="C234" s="36"/>
      <c r="D234" s="14" t="s">
        <v>35</v>
      </c>
      <c r="E234" s="62">
        <f>Eingabe!C32</f>
        <v>29</v>
      </c>
      <c r="F234" s="143"/>
      <c r="G234" s="133"/>
      <c r="H234" s="27"/>
      <c r="I234" s="8"/>
      <c r="J234" s="8">
        <f t="shared" si="23"/>
        <v>0</v>
      </c>
      <c r="K234" s="9"/>
      <c r="L234" s="8">
        <f t="shared" si="24"/>
        <v>0</v>
      </c>
      <c r="M234" s="10">
        <f>Eingabe!I32</f>
        <v>0</v>
      </c>
      <c r="N234" s="11">
        <f t="shared" si="25"/>
        <v>0</v>
      </c>
      <c r="O234" s="18">
        <f t="shared" si="26"/>
        <v>0</v>
      </c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26"/>
      <c r="AB234" s="26"/>
      <c r="AC234" s="26"/>
      <c r="AD234" s="26"/>
      <c r="AE234" s="26"/>
    </row>
    <row r="235" spans="2:31" ht="26.25" customHeight="1">
      <c r="B235" s="36"/>
      <c r="C235" s="36"/>
      <c r="D235" s="14" t="s">
        <v>36</v>
      </c>
      <c r="E235" s="58">
        <f>Eingabe!C33</f>
        <v>30</v>
      </c>
      <c r="F235" s="143"/>
      <c r="G235" s="133"/>
      <c r="H235" s="27"/>
      <c r="I235" s="8"/>
      <c r="J235" s="8">
        <f t="shared" si="23"/>
        <v>0</v>
      </c>
      <c r="K235" s="9"/>
      <c r="L235" s="8">
        <f t="shared" si="24"/>
        <v>0</v>
      </c>
      <c r="M235" s="10">
        <f>Eingabe!I33</f>
        <v>0</v>
      </c>
      <c r="N235" s="11">
        <f t="shared" si="25"/>
        <v>0</v>
      </c>
      <c r="O235" s="18">
        <f t="shared" si="26"/>
        <v>0</v>
      </c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26"/>
      <c r="AB235" s="26"/>
      <c r="AC235" s="26"/>
      <c r="AD235" s="26"/>
      <c r="AE235" s="26"/>
    </row>
    <row r="236" spans="2:31" ht="26.25" customHeight="1">
      <c r="B236" s="36"/>
      <c r="C236" s="36"/>
      <c r="D236" s="14" t="s">
        <v>37</v>
      </c>
      <c r="E236" s="7">
        <f>Eingabe!C34</f>
        <v>31</v>
      </c>
      <c r="F236" s="143"/>
      <c r="G236" s="133"/>
      <c r="H236" s="27"/>
      <c r="I236" s="8"/>
      <c r="J236" s="8">
        <f t="shared" si="23"/>
        <v>0</v>
      </c>
      <c r="K236" s="9"/>
      <c r="L236" s="8">
        <f t="shared" si="24"/>
        <v>0</v>
      </c>
      <c r="M236" s="10">
        <f>Eingabe!I34</f>
        <v>0</v>
      </c>
      <c r="N236" s="11">
        <f t="shared" si="25"/>
        <v>0</v>
      </c>
      <c r="O236" s="18">
        <f t="shared" si="26"/>
        <v>0</v>
      </c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26"/>
      <c r="AB236" s="26"/>
      <c r="AC236" s="26"/>
      <c r="AD236" s="26"/>
      <c r="AE236" s="26"/>
    </row>
    <row r="237" spans="2:31" ht="26.25" customHeight="1">
      <c r="B237" s="36"/>
      <c r="C237" s="36"/>
      <c r="D237" s="14" t="s">
        <v>38</v>
      </c>
      <c r="E237" s="29">
        <f>Eingabe!C35</f>
        <v>32</v>
      </c>
      <c r="F237" s="143"/>
      <c r="G237" s="133"/>
      <c r="H237" s="27"/>
      <c r="I237" s="8"/>
      <c r="J237" s="8">
        <f t="shared" si="23"/>
        <v>0</v>
      </c>
      <c r="K237" s="9"/>
      <c r="L237" s="8">
        <f t="shared" si="24"/>
        <v>0</v>
      </c>
      <c r="M237" s="10">
        <f>Eingabe!I35</f>
        <v>0</v>
      </c>
      <c r="N237" s="11">
        <f t="shared" si="25"/>
        <v>0</v>
      </c>
      <c r="O237" s="18">
        <f t="shared" si="26"/>
        <v>0</v>
      </c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26"/>
      <c r="AB237" s="26"/>
      <c r="AC237" s="26"/>
      <c r="AD237" s="26"/>
      <c r="AE237" s="26"/>
    </row>
    <row r="238" spans="2:31" ht="26.25" customHeight="1">
      <c r="B238" s="36"/>
      <c r="C238" s="36"/>
      <c r="D238" s="14" t="s">
        <v>39</v>
      </c>
      <c r="E238" s="29">
        <f>Eingabe!C36</f>
        <v>33</v>
      </c>
      <c r="F238" s="143"/>
      <c r="G238" s="133"/>
      <c r="H238" s="27"/>
      <c r="I238" s="8"/>
      <c r="J238" s="8">
        <f aca="true" t="shared" si="27" ref="J238:J255">K238-I238</f>
        <v>0</v>
      </c>
      <c r="K238" s="9"/>
      <c r="L238" s="8">
        <f aca="true" t="shared" si="28" ref="L238:L255">SUM(K238/12)</f>
        <v>0</v>
      </c>
      <c r="M238" s="10">
        <f>Eingabe!I36</f>
        <v>0</v>
      </c>
      <c r="N238" s="11">
        <f t="shared" si="25"/>
        <v>0</v>
      </c>
      <c r="O238" s="18">
        <f t="shared" si="26"/>
        <v>0</v>
      </c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26"/>
      <c r="AB238" s="26"/>
      <c r="AC238" s="26"/>
      <c r="AD238" s="26"/>
      <c r="AE238" s="26"/>
    </row>
    <row r="239" spans="2:31" ht="26.25" customHeight="1">
      <c r="B239" s="36"/>
      <c r="C239" s="36"/>
      <c r="D239" s="14" t="s">
        <v>40</v>
      </c>
      <c r="E239" s="29">
        <f>Eingabe!C37</f>
        <v>34</v>
      </c>
      <c r="F239" s="143"/>
      <c r="G239" s="133"/>
      <c r="H239" s="27"/>
      <c r="I239" s="8"/>
      <c r="J239" s="8">
        <f t="shared" si="27"/>
        <v>0</v>
      </c>
      <c r="K239" s="9"/>
      <c r="L239" s="8">
        <f t="shared" si="28"/>
        <v>0</v>
      </c>
      <c r="M239" s="10">
        <f>Eingabe!I37</f>
        <v>0</v>
      </c>
      <c r="N239" s="11">
        <f aca="true" t="shared" si="29" ref="N239:N255">$K$206-K239</f>
        <v>0</v>
      </c>
      <c r="O239" s="18">
        <f t="shared" si="26"/>
        <v>0</v>
      </c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26"/>
      <c r="AB239" s="26"/>
      <c r="AC239" s="26"/>
      <c r="AD239" s="26"/>
      <c r="AE239" s="26"/>
    </row>
    <row r="240" spans="2:31" ht="26.25" customHeight="1">
      <c r="B240" s="36"/>
      <c r="C240" s="36"/>
      <c r="D240" s="14" t="s">
        <v>41</v>
      </c>
      <c r="E240" s="29">
        <f>Eingabe!C38</f>
        <v>35</v>
      </c>
      <c r="F240" s="143"/>
      <c r="G240" s="133"/>
      <c r="H240" s="27"/>
      <c r="I240" s="8"/>
      <c r="J240" s="8">
        <f t="shared" si="27"/>
        <v>0</v>
      </c>
      <c r="K240" s="9"/>
      <c r="L240" s="8">
        <f t="shared" si="28"/>
        <v>0</v>
      </c>
      <c r="M240" s="10">
        <f>Eingabe!I38</f>
        <v>0</v>
      </c>
      <c r="N240" s="11">
        <f t="shared" si="29"/>
        <v>0</v>
      </c>
      <c r="O240" s="18">
        <f t="shared" si="26"/>
        <v>0</v>
      </c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26"/>
      <c r="AB240" s="26"/>
      <c r="AC240" s="26"/>
      <c r="AD240" s="26"/>
      <c r="AE240" s="26"/>
    </row>
    <row r="241" spans="2:31" ht="26.25" customHeight="1">
      <c r="B241" s="36"/>
      <c r="C241" s="36"/>
      <c r="D241" s="14" t="s">
        <v>42</v>
      </c>
      <c r="E241" s="29">
        <f>Eingabe!C39</f>
        <v>36</v>
      </c>
      <c r="F241" s="143"/>
      <c r="G241" s="133"/>
      <c r="H241" s="27"/>
      <c r="I241" s="8"/>
      <c r="J241" s="8">
        <f t="shared" si="27"/>
        <v>0</v>
      </c>
      <c r="K241" s="9"/>
      <c r="L241" s="8">
        <f t="shared" si="28"/>
        <v>0</v>
      </c>
      <c r="M241" s="10">
        <f>Eingabe!I39</f>
        <v>0</v>
      </c>
      <c r="N241" s="11">
        <f t="shared" si="29"/>
        <v>0</v>
      </c>
      <c r="O241" s="18">
        <f t="shared" si="26"/>
        <v>0</v>
      </c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26"/>
      <c r="AB241" s="26"/>
      <c r="AC241" s="26"/>
      <c r="AD241" s="26"/>
      <c r="AE241" s="26"/>
    </row>
    <row r="242" spans="2:31" ht="26.25" customHeight="1">
      <c r="B242" s="36"/>
      <c r="C242" s="36"/>
      <c r="D242" s="14" t="s">
        <v>43</v>
      </c>
      <c r="E242" s="29">
        <f>Eingabe!C40</f>
        <v>37</v>
      </c>
      <c r="F242" s="143"/>
      <c r="G242" s="133"/>
      <c r="H242" s="27"/>
      <c r="I242" s="8"/>
      <c r="J242" s="8">
        <f t="shared" si="27"/>
        <v>0</v>
      </c>
      <c r="K242" s="9"/>
      <c r="L242" s="8">
        <f t="shared" si="28"/>
        <v>0</v>
      </c>
      <c r="M242" s="10">
        <f>Eingabe!I40</f>
        <v>0</v>
      </c>
      <c r="N242" s="11">
        <f t="shared" si="29"/>
        <v>0</v>
      </c>
      <c r="O242" s="18">
        <f t="shared" si="26"/>
        <v>0</v>
      </c>
      <c r="P242" s="36"/>
      <c r="Q242" s="36"/>
      <c r="R242" s="36"/>
      <c r="S242" s="36"/>
      <c r="T242" s="45"/>
      <c r="U242" s="45"/>
      <c r="V242" s="36"/>
      <c r="W242" s="36"/>
      <c r="X242" s="36"/>
      <c r="Y242" s="36"/>
      <c r="Z242" s="36"/>
      <c r="AA242" s="26"/>
      <c r="AB242" s="26"/>
      <c r="AC242" s="26"/>
      <c r="AD242" s="26"/>
      <c r="AE242" s="26"/>
    </row>
    <row r="243" spans="2:31" ht="26.25" customHeight="1">
      <c r="B243" s="36"/>
      <c r="C243" s="36"/>
      <c r="D243" s="14" t="s">
        <v>44</v>
      </c>
      <c r="E243" s="29">
        <f>Eingabe!C41</f>
        <v>38</v>
      </c>
      <c r="F243" s="143"/>
      <c r="G243" s="133"/>
      <c r="H243" s="27"/>
      <c r="I243" s="8"/>
      <c r="J243" s="8">
        <f t="shared" si="27"/>
        <v>0</v>
      </c>
      <c r="K243" s="9"/>
      <c r="L243" s="8">
        <f t="shared" si="28"/>
        <v>0</v>
      </c>
      <c r="M243" s="10">
        <f>Eingabe!I41</f>
        <v>0</v>
      </c>
      <c r="N243" s="11">
        <f t="shared" si="29"/>
        <v>0</v>
      </c>
      <c r="O243" s="18">
        <f t="shared" si="26"/>
        <v>0</v>
      </c>
      <c r="P243" s="36"/>
      <c r="Q243" s="36"/>
      <c r="R243" s="36"/>
      <c r="S243" s="36"/>
      <c r="T243" s="45"/>
      <c r="U243" s="45"/>
      <c r="V243" s="36"/>
      <c r="W243" s="36"/>
      <c r="X243" s="36"/>
      <c r="Y243" s="36"/>
      <c r="Z243" s="36"/>
      <c r="AA243" s="26"/>
      <c r="AB243" s="26"/>
      <c r="AC243" s="26"/>
      <c r="AD243" s="26"/>
      <c r="AE243" s="26"/>
    </row>
    <row r="244" spans="2:31" ht="26.25" customHeight="1">
      <c r="B244" s="36"/>
      <c r="C244" s="36"/>
      <c r="D244" s="14" t="s">
        <v>45</v>
      </c>
      <c r="E244" s="29">
        <f>Eingabe!C42</f>
        <v>39</v>
      </c>
      <c r="F244" s="143"/>
      <c r="G244" s="133"/>
      <c r="H244" s="27"/>
      <c r="I244" s="8"/>
      <c r="J244" s="8">
        <f t="shared" si="27"/>
        <v>0</v>
      </c>
      <c r="K244" s="9"/>
      <c r="L244" s="8">
        <f t="shared" si="28"/>
        <v>0</v>
      </c>
      <c r="M244" s="10">
        <f>Eingabe!I42</f>
        <v>0</v>
      </c>
      <c r="N244" s="11">
        <f t="shared" si="29"/>
        <v>0</v>
      </c>
      <c r="O244" s="18">
        <f t="shared" si="26"/>
        <v>0</v>
      </c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26"/>
      <c r="AB244" s="26"/>
      <c r="AC244" s="26"/>
      <c r="AD244" s="26"/>
      <c r="AE244" s="26"/>
    </row>
    <row r="245" spans="2:31" ht="26.25" customHeight="1">
      <c r="B245" s="36"/>
      <c r="C245" s="36"/>
      <c r="D245" s="14" t="s">
        <v>46</v>
      </c>
      <c r="E245" s="29">
        <f>Eingabe!C43</f>
        <v>40</v>
      </c>
      <c r="F245" s="143"/>
      <c r="G245" s="133"/>
      <c r="H245" s="27"/>
      <c r="I245" s="8"/>
      <c r="J245" s="8">
        <f t="shared" si="27"/>
        <v>0</v>
      </c>
      <c r="K245" s="9"/>
      <c r="L245" s="8">
        <f t="shared" si="28"/>
        <v>0</v>
      </c>
      <c r="M245" s="10">
        <f>Eingabe!I43</f>
        <v>0</v>
      </c>
      <c r="N245" s="11">
        <f t="shared" si="29"/>
        <v>0</v>
      </c>
      <c r="O245" s="18">
        <f t="shared" si="26"/>
        <v>0</v>
      </c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26"/>
      <c r="AB245" s="26"/>
      <c r="AC245" s="26"/>
      <c r="AD245" s="26"/>
      <c r="AE245" s="26"/>
    </row>
    <row r="246" spans="2:31" ht="26.25" customHeight="1">
      <c r="B246" s="36"/>
      <c r="C246" s="36"/>
      <c r="D246" s="14" t="s">
        <v>47</v>
      </c>
      <c r="E246" s="29">
        <f>Eingabe!C44</f>
        <v>41</v>
      </c>
      <c r="F246" s="143"/>
      <c r="G246" s="133"/>
      <c r="H246" s="27"/>
      <c r="I246" s="8"/>
      <c r="J246" s="8">
        <f t="shared" si="27"/>
        <v>0</v>
      </c>
      <c r="K246" s="9"/>
      <c r="L246" s="8">
        <f t="shared" si="28"/>
        <v>0</v>
      </c>
      <c r="M246" s="10">
        <f>Eingabe!I44</f>
        <v>0</v>
      </c>
      <c r="N246" s="11">
        <f t="shared" si="29"/>
        <v>0</v>
      </c>
      <c r="O246" s="18">
        <f t="shared" si="26"/>
        <v>0</v>
      </c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26"/>
      <c r="AB246" s="26"/>
      <c r="AC246" s="26"/>
      <c r="AD246" s="26"/>
      <c r="AE246" s="26"/>
    </row>
    <row r="247" spans="2:26" ht="26.25" customHeight="1">
      <c r="B247" s="36"/>
      <c r="C247" s="36"/>
      <c r="D247" s="14" t="s">
        <v>48</v>
      </c>
      <c r="E247" s="29">
        <f>Eingabe!C45</f>
        <v>42</v>
      </c>
      <c r="F247" s="143"/>
      <c r="G247" s="133"/>
      <c r="H247" s="27"/>
      <c r="I247" s="8"/>
      <c r="J247" s="8">
        <f t="shared" si="27"/>
        <v>0</v>
      </c>
      <c r="K247" s="9"/>
      <c r="L247" s="8">
        <f t="shared" si="28"/>
        <v>0</v>
      </c>
      <c r="M247" s="10">
        <f>Eingabe!I45</f>
        <v>0</v>
      </c>
      <c r="N247" s="11">
        <f t="shared" si="29"/>
        <v>0</v>
      </c>
      <c r="O247" s="18">
        <f t="shared" si="26"/>
        <v>0</v>
      </c>
      <c r="P247" s="36"/>
      <c r="Q247" s="36"/>
      <c r="R247" s="36"/>
      <c r="S247" s="36"/>
      <c r="T247" s="45"/>
      <c r="U247" s="45"/>
      <c r="V247" s="45"/>
      <c r="W247" s="44"/>
      <c r="X247" s="44"/>
      <c r="Y247" s="45"/>
      <c r="Z247" s="44"/>
    </row>
    <row r="248" spans="2:26" ht="26.25" customHeight="1">
      <c r="B248" s="36"/>
      <c r="C248" s="36"/>
      <c r="D248" s="14" t="s">
        <v>49</v>
      </c>
      <c r="E248" s="29">
        <f>Eingabe!C46</f>
        <v>43</v>
      </c>
      <c r="F248" s="143"/>
      <c r="G248" s="133"/>
      <c r="H248" s="27"/>
      <c r="I248" s="8"/>
      <c r="J248" s="8">
        <f t="shared" si="27"/>
        <v>0</v>
      </c>
      <c r="K248" s="9"/>
      <c r="L248" s="8">
        <f t="shared" si="28"/>
        <v>0</v>
      </c>
      <c r="M248" s="10">
        <f>Eingabe!I46</f>
        <v>0</v>
      </c>
      <c r="N248" s="11">
        <f t="shared" si="29"/>
        <v>0</v>
      </c>
      <c r="O248" s="18">
        <f t="shared" si="26"/>
        <v>0</v>
      </c>
      <c r="P248" s="36"/>
      <c r="Q248" s="36"/>
      <c r="R248" s="36"/>
      <c r="S248" s="36"/>
      <c r="T248" s="45"/>
      <c r="U248" s="45"/>
      <c r="V248" s="45"/>
      <c r="W248" s="44"/>
      <c r="X248" s="44"/>
      <c r="Y248" s="45"/>
      <c r="Z248" s="44"/>
    </row>
    <row r="249" spans="2:31" ht="34.5" customHeight="1">
      <c r="B249" s="36"/>
      <c r="C249" s="36"/>
      <c r="D249" s="14" t="s">
        <v>50</v>
      </c>
      <c r="E249" s="29">
        <f>Eingabe!C47</f>
        <v>44</v>
      </c>
      <c r="F249" s="143"/>
      <c r="G249" s="133"/>
      <c r="H249" s="27"/>
      <c r="I249" s="8"/>
      <c r="J249" s="8">
        <f t="shared" si="27"/>
        <v>0</v>
      </c>
      <c r="K249" s="9"/>
      <c r="L249" s="8">
        <f t="shared" si="28"/>
        <v>0</v>
      </c>
      <c r="M249" s="10">
        <f>Eingabe!I47</f>
        <v>0</v>
      </c>
      <c r="N249" s="11">
        <f t="shared" si="29"/>
        <v>0</v>
      </c>
      <c r="O249" s="18">
        <f t="shared" si="26"/>
        <v>0</v>
      </c>
      <c r="P249" s="36"/>
      <c r="Q249" s="36"/>
      <c r="R249" s="36"/>
      <c r="S249" s="36"/>
      <c r="T249" s="45"/>
      <c r="U249" s="45"/>
      <c r="V249" s="45"/>
      <c r="W249" s="44"/>
      <c r="X249" s="44"/>
      <c r="Y249" s="36"/>
      <c r="Z249" s="36"/>
      <c r="AA249" s="26"/>
      <c r="AB249" s="26"/>
      <c r="AC249" s="26"/>
      <c r="AD249" s="26"/>
      <c r="AE249" s="26"/>
    </row>
    <row r="250" spans="2:31" ht="20.25">
      <c r="B250" s="36"/>
      <c r="C250" s="36"/>
      <c r="D250" s="14" t="s">
        <v>51</v>
      </c>
      <c r="E250" s="29">
        <f>Eingabe!C48</f>
        <v>45</v>
      </c>
      <c r="F250" s="143"/>
      <c r="G250" s="133"/>
      <c r="H250" s="27"/>
      <c r="I250" s="8"/>
      <c r="J250" s="8">
        <f t="shared" si="27"/>
        <v>0</v>
      </c>
      <c r="K250" s="9"/>
      <c r="L250" s="8">
        <f t="shared" si="28"/>
        <v>0</v>
      </c>
      <c r="M250" s="10">
        <f>Eingabe!I48</f>
        <v>0</v>
      </c>
      <c r="N250" s="11">
        <f t="shared" si="29"/>
        <v>0</v>
      </c>
      <c r="O250" s="18">
        <f t="shared" si="26"/>
        <v>0</v>
      </c>
      <c r="P250" s="36"/>
      <c r="Q250" s="36"/>
      <c r="R250" s="36"/>
      <c r="S250" s="36"/>
      <c r="T250" s="36"/>
      <c r="U250" s="36"/>
      <c r="V250" s="45"/>
      <c r="W250" s="44"/>
      <c r="X250" s="44"/>
      <c r="Y250" s="36"/>
      <c r="Z250" s="36"/>
      <c r="AA250" s="26"/>
      <c r="AB250" s="26"/>
      <c r="AC250" s="26"/>
      <c r="AD250" s="26"/>
      <c r="AE250" s="26"/>
    </row>
    <row r="251" spans="2:31" ht="26.25" customHeight="1">
      <c r="B251" s="36"/>
      <c r="C251" s="36"/>
      <c r="D251" s="14" t="s">
        <v>52</v>
      </c>
      <c r="E251" s="29">
        <f>Eingabe!C49</f>
        <v>46</v>
      </c>
      <c r="F251" s="143"/>
      <c r="G251" s="133"/>
      <c r="H251" s="27"/>
      <c r="I251" s="8"/>
      <c r="J251" s="8">
        <f t="shared" si="27"/>
        <v>0</v>
      </c>
      <c r="K251" s="9"/>
      <c r="L251" s="8">
        <f t="shared" si="28"/>
        <v>0</v>
      </c>
      <c r="M251" s="10">
        <f>Eingabe!I49</f>
        <v>0</v>
      </c>
      <c r="N251" s="11">
        <f t="shared" si="29"/>
        <v>0</v>
      </c>
      <c r="O251" s="18">
        <f t="shared" si="26"/>
        <v>0</v>
      </c>
      <c r="P251" s="36"/>
      <c r="Q251" s="36"/>
      <c r="R251" s="36"/>
      <c r="S251" s="36"/>
      <c r="T251" s="36"/>
      <c r="U251" s="36"/>
      <c r="V251" s="45"/>
      <c r="W251" s="44"/>
      <c r="X251" s="44"/>
      <c r="Y251" s="36"/>
      <c r="Z251" s="36"/>
      <c r="AA251" s="26"/>
      <c r="AB251" s="26"/>
      <c r="AC251" s="26"/>
      <c r="AD251" s="26"/>
      <c r="AE251" s="26"/>
    </row>
    <row r="252" spans="2:31" ht="26.25" customHeight="1">
      <c r="B252" s="36"/>
      <c r="C252" s="36"/>
      <c r="D252" s="14" t="s">
        <v>53</v>
      </c>
      <c r="E252" s="29">
        <f>Eingabe!C50</f>
        <v>47</v>
      </c>
      <c r="F252" s="143"/>
      <c r="G252" s="133"/>
      <c r="H252" s="27"/>
      <c r="I252" s="8"/>
      <c r="J252" s="8">
        <f t="shared" si="27"/>
        <v>0</v>
      </c>
      <c r="K252" s="9"/>
      <c r="L252" s="8">
        <f t="shared" si="28"/>
        <v>0</v>
      </c>
      <c r="M252" s="10">
        <f>Eingabe!I50</f>
        <v>0</v>
      </c>
      <c r="N252" s="11">
        <f t="shared" si="29"/>
        <v>0</v>
      </c>
      <c r="O252" s="18">
        <f t="shared" si="26"/>
        <v>0</v>
      </c>
      <c r="P252" s="36"/>
      <c r="Q252" s="36"/>
      <c r="R252" s="36"/>
      <c r="S252" s="36"/>
      <c r="T252" s="36"/>
      <c r="U252" s="36"/>
      <c r="V252" s="45"/>
      <c r="W252" s="44"/>
      <c r="X252" s="44"/>
      <c r="Y252" s="36"/>
      <c r="Z252" s="36"/>
      <c r="AA252" s="26"/>
      <c r="AB252" s="26"/>
      <c r="AC252" s="26"/>
      <c r="AD252" s="26"/>
      <c r="AE252" s="26"/>
    </row>
    <row r="253" spans="2:31" ht="26.25" customHeight="1">
      <c r="B253" s="36"/>
      <c r="C253" s="36"/>
      <c r="D253" s="14" t="s">
        <v>54</v>
      </c>
      <c r="E253" s="29">
        <f>Eingabe!C51</f>
        <v>48</v>
      </c>
      <c r="F253" s="143"/>
      <c r="G253" s="133"/>
      <c r="H253" s="27"/>
      <c r="I253" s="8"/>
      <c r="J253" s="8">
        <f t="shared" si="27"/>
        <v>0</v>
      </c>
      <c r="K253" s="9"/>
      <c r="L253" s="8">
        <f t="shared" si="28"/>
        <v>0</v>
      </c>
      <c r="M253" s="10">
        <f>Eingabe!I51</f>
        <v>0</v>
      </c>
      <c r="N253" s="11">
        <f t="shared" si="29"/>
        <v>0</v>
      </c>
      <c r="O253" s="18">
        <f t="shared" si="26"/>
        <v>0</v>
      </c>
      <c r="P253" s="36"/>
      <c r="Q253" s="36"/>
      <c r="R253" s="36"/>
      <c r="S253" s="36"/>
      <c r="T253" s="36"/>
      <c r="U253" s="36"/>
      <c r="V253" s="45"/>
      <c r="W253" s="44"/>
      <c r="X253" s="44"/>
      <c r="Y253" s="36"/>
      <c r="Z253" s="36"/>
      <c r="AA253" s="26"/>
      <c r="AB253" s="26"/>
      <c r="AC253" s="26"/>
      <c r="AD253" s="26"/>
      <c r="AE253" s="26"/>
    </row>
    <row r="254" spans="2:31" ht="26.25" customHeight="1">
      <c r="B254" s="36"/>
      <c r="C254" s="36"/>
      <c r="D254" s="14" t="s">
        <v>55</v>
      </c>
      <c r="E254" s="29">
        <f>Eingabe!C52</f>
        <v>49</v>
      </c>
      <c r="F254" s="143"/>
      <c r="G254" s="133"/>
      <c r="H254" s="27"/>
      <c r="I254" s="8"/>
      <c r="J254" s="8">
        <f t="shared" si="27"/>
        <v>0</v>
      </c>
      <c r="K254" s="9"/>
      <c r="L254" s="8">
        <f t="shared" si="28"/>
        <v>0</v>
      </c>
      <c r="M254" s="10">
        <f>Eingabe!I52</f>
        <v>0</v>
      </c>
      <c r="N254" s="11">
        <f t="shared" si="29"/>
        <v>0</v>
      </c>
      <c r="O254" s="18">
        <f t="shared" si="26"/>
        <v>0</v>
      </c>
      <c r="P254" s="36"/>
      <c r="Q254" s="36"/>
      <c r="R254" s="36"/>
      <c r="S254" s="36"/>
      <c r="T254" s="36"/>
      <c r="U254" s="36"/>
      <c r="V254" s="45"/>
      <c r="W254" s="44"/>
      <c r="X254" s="44"/>
      <c r="Y254" s="36"/>
      <c r="Z254" s="36"/>
      <c r="AA254" s="26"/>
      <c r="AB254" s="26"/>
      <c r="AC254" s="26"/>
      <c r="AD254" s="26"/>
      <c r="AE254" s="26"/>
    </row>
    <row r="255" spans="2:31" ht="26.25" customHeight="1" thickBot="1">
      <c r="B255" s="36"/>
      <c r="C255" s="36"/>
      <c r="D255" s="28" t="s">
        <v>56</v>
      </c>
      <c r="E255" s="29">
        <f>Eingabe!C53</f>
        <v>50</v>
      </c>
      <c r="F255" s="144"/>
      <c r="G255" s="134"/>
      <c r="H255" s="137"/>
      <c r="I255" s="30"/>
      <c r="J255" s="30">
        <f t="shared" si="27"/>
        <v>0</v>
      </c>
      <c r="K255" s="31"/>
      <c r="L255" s="30">
        <f t="shared" si="28"/>
        <v>0</v>
      </c>
      <c r="M255" s="32">
        <f>Eingabe!I53</f>
        <v>0</v>
      </c>
      <c r="N255" s="33">
        <f t="shared" si="29"/>
        <v>0</v>
      </c>
      <c r="O255" s="34">
        <f t="shared" si="26"/>
        <v>0</v>
      </c>
      <c r="P255" s="36"/>
      <c r="Q255" s="36"/>
      <c r="R255" s="36"/>
      <c r="S255" s="36"/>
      <c r="T255" s="36"/>
      <c r="U255" s="36"/>
      <c r="V255" s="45"/>
      <c r="W255" s="44"/>
      <c r="X255" s="44"/>
      <c r="Y255" s="36"/>
      <c r="Z255" s="36"/>
      <c r="AA255" s="26"/>
      <c r="AB255" s="26"/>
      <c r="AC255" s="26"/>
      <c r="AD255" s="26"/>
      <c r="AE255" s="26"/>
    </row>
    <row r="256" spans="2:31" ht="26.25" customHeight="1" thickBot="1">
      <c r="B256" s="36"/>
      <c r="C256" s="36"/>
      <c r="D256" s="216" t="str">
        <f>Eingabe!$B$54</f>
        <v>Punktevergabe: 30,27,25,24,23,22,21,20,19,18,17,16,15,14,13,12,11,10,9,8,7,6,5,4,3,2,1</v>
      </c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8"/>
      <c r="P256" s="36"/>
      <c r="Q256" s="36"/>
      <c r="R256" s="36"/>
      <c r="S256" s="36"/>
      <c r="T256" s="36"/>
      <c r="U256" s="36"/>
      <c r="V256" s="45"/>
      <c r="W256" s="44"/>
      <c r="X256" s="44"/>
      <c r="Y256" s="36"/>
      <c r="Z256" s="36"/>
      <c r="AA256" s="26"/>
      <c r="AB256" s="26"/>
      <c r="AC256" s="26"/>
      <c r="AD256" s="26"/>
      <c r="AE256" s="26"/>
    </row>
    <row r="257" spans="2:31" ht="26.25" customHeight="1">
      <c r="B257" s="36"/>
      <c r="C257" s="36"/>
      <c r="D257" s="45"/>
      <c r="E257" s="45"/>
      <c r="F257" s="145"/>
      <c r="G257" s="44"/>
      <c r="H257" s="45"/>
      <c r="I257" s="44"/>
      <c r="J257" s="44"/>
      <c r="K257" s="44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45"/>
      <c r="W257" s="44"/>
      <c r="X257" s="44"/>
      <c r="Y257" s="36"/>
      <c r="Z257" s="36"/>
      <c r="AA257" s="26"/>
      <c r="AB257" s="26"/>
      <c r="AC257" s="26"/>
      <c r="AD257" s="26"/>
      <c r="AE257" s="26"/>
    </row>
    <row r="258" spans="2:31" ht="26.25" customHeight="1">
      <c r="B258" s="36"/>
      <c r="C258" s="36"/>
      <c r="D258" s="36"/>
      <c r="E258" s="36"/>
      <c r="F258" s="199"/>
      <c r="G258" s="200"/>
      <c r="H258" s="135"/>
      <c r="I258" s="46" t="s">
        <v>68</v>
      </c>
      <c r="J258" s="47"/>
      <c r="K258" s="36"/>
      <c r="P258" s="36"/>
      <c r="Q258" s="36"/>
      <c r="R258" s="36"/>
      <c r="S258" s="36"/>
      <c r="T258" s="36"/>
      <c r="U258" s="36"/>
      <c r="V258" s="45"/>
      <c r="W258" s="44"/>
      <c r="X258" s="44"/>
      <c r="Y258" s="36"/>
      <c r="Z258" s="36"/>
      <c r="AA258" s="26"/>
      <c r="AB258" s="26"/>
      <c r="AC258" s="26"/>
      <c r="AD258" s="26"/>
      <c r="AE258" s="26"/>
    </row>
    <row r="259" spans="2:31" ht="26.25" customHeight="1">
      <c r="B259" s="36"/>
      <c r="C259" s="36"/>
      <c r="D259" s="36"/>
      <c r="E259" s="36"/>
      <c r="F259" s="199"/>
      <c r="G259" s="200"/>
      <c r="H259" s="135"/>
      <c r="I259" s="46" t="s">
        <v>68</v>
      </c>
      <c r="J259" s="47"/>
      <c r="K259" s="36"/>
      <c r="P259" s="36"/>
      <c r="Q259" s="36"/>
      <c r="R259" s="36"/>
      <c r="S259" s="36"/>
      <c r="T259" s="36"/>
      <c r="U259" s="36"/>
      <c r="V259" s="45"/>
      <c r="W259" s="44"/>
      <c r="X259" s="44"/>
      <c r="Y259" s="36"/>
      <c r="Z259" s="36"/>
      <c r="AA259" s="26"/>
      <c r="AB259" s="26"/>
      <c r="AC259" s="26"/>
      <c r="AD259" s="26"/>
      <c r="AE259" s="26"/>
    </row>
    <row r="260" spans="2:31" ht="26.25" customHeight="1">
      <c r="B260" s="36"/>
      <c r="C260" s="36"/>
      <c r="D260" s="36"/>
      <c r="E260" s="36"/>
      <c r="F260" s="199"/>
      <c r="G260" s="200"/>
      <c r="H260" s="135"/>
      <c r="I260" s="46" t="s">
        <v>68</v>
      </c>
      <c r="J260" s="47"/>
      <c r="K260" s="36"/>
      <c r="P260" s="36"/>
      <c r="Q260" s="36"/>
      <c r="R260" s="36"/>
      <c r="S260" s="36"/>
      <c r="T260" s="36"/>
      <c r="U260" s="36"/>
      <c r="V260" s="45"/>
      <c r="W260" s="44"/>
      <c r="X260" s="44"/>
      <c r="Y260" s="36"/>
      <c r="Z260" s="36"/>
      <c r="AA260" s="26"/>
      <c r="AB260" s="26"/>
      <c r="AC260" s="26"/>
      <c r="AD260" s="26"/>
      <c r="AE260" s="26"/>
    </row>
    <row r="261" spans="2:31" ht="26.25" customHeight="1">
      <c r="B261" s="36"/>
      <c r="C261" s="36"/>
      <c r="D261" s="36"/>
      <c r="E261" s="63"/>
      <c r="F261" s="53"/>
      <c r="G261" s="53"/>
      <c r="H261" s="53"/>
      <c r="I261" s="54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45"/>
      <c r="W261" s="44"/>
      <c r="X261" s="44"/>
      <c r="Y261" s="36"/>
      <c r="Z261" s="36"/>
      <c r="AA261" s="26"/>
      <c r="AB261" s="26"/>
      <c r="AC261" s="26"/>
      <c r="AD261" s="26"/>
      <c r="AE261" s="26"/>
    </row>
    <row r="262" spans="2:31" ht="26.25" customHeight="1" thickBot="1">
      <c r="B262" s="36"/>
      <c r="C262" s="36"/>
      <c r="D262" s="36"/>
      <c r="E262" s="57"/>
      <c r="F262" s="41"/>
      <c r="G262" s="36"/>
      <c r="H262" s="97"/>
      <c r="I262" s="36"/>
      <c r="J262" s="36"/>
      <c r="K262" s="36"/>
      <c r="L262" s="36"/>
      <c r="M262" s="36"/>
      <c r="N262" s="36"/>
      <c r="O262" s="36"/>
      <c r="P262" s="36"/>
      <c r="S262" s="44"/>
      <c r="T262" s="36"/>
      <c r="U262" s="36"/>
      <c r="V262" s="45"/>
      <c r="W262" s="44"/>
      <c r="X262" s="44"/>
      <c r="Y262" s="36"/>
      <c r="Z262" s="36"/>
      <c r="AA262" s="26"/>
      <c r="AB262" s="26"/>
      <c r="AC262" s="26"/>
      <c r="AD262" s="26"/>
      <c r="AE262" s="26"/>
    </row>
    <row r="263" spans="2:31" ht="26.25" customHeight="1" thickBot="1">
      <c r="B263" s="36"/>
      <c r="C263" s="36"/>
      <c r="D263" s="201">
        <f>$M$12</f>
        <v>42325</v>
      </c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3"/>
      <c r="P263" s="36"/>
      <c r="S263" s="44"/>
      <c r="T263" s="36"/>
      <c r="U263" s="36"/>
      <c r="V263" s="45"/>
      <c r="W263" s="44"/>
      <c r="X263" s="44"/>
      <c r="Y263" s="36"/>
      <c r="Z263" s="36"/>
      <c r="AA263" s="26"/>
      <c r="AB263" s="26"/>
      <c r="AC263" s="26"/>
      <c r="AD263" s="26"/>
      <c r="AE263" s="26"/>
    </row>
    <row r="264" spans="2:31" ht="26.25" customHeight="1">
      <c r="B264" s="36"/>
      <c r="C264" s="36"/>
      <c r="D264" s="210" t="s">
        <v>0</v>
      </c>
      <c r="E264" s="204" t="s">
        <v>63</v>
      </c>
      <c r="F264" s="204" t="s">
        <v>66</v>
      </c>
      <c r="G264" s="204"/>
      <c r="H264" s="206" t="s">
        <v>67</v>
      </c>
      <c r="I264" s="204" t="s">
        <v>4</v>
      </c>
      <c r="J264" s="204" t="s">
        <v>5</v>
      </c>
      <c r="K264" s="204" t="s">
        <v>6</v>
      </c>
      <c r="L264" s="204" t="s">
        <v>62</v>
      </c>
      <c r="M264" s="266" t="s">
        <v>3</v>
      </c>
      <c r="N264" s="48" t="s">
        <v>60</v>
      </c>
      <c r="O264" s="49"/>
      <c r="P264" s="45"/>
      <c r="Q264" s="45"/>
      <c r="R264" s="44"/>
      <c r="S264" s="44"/>
      <c r="T264" s="36"/>
      <c r="U264" s="36"/>
      <c r="V264" s="45"/>
      <c r="W264" s="44"/>
      <c r="X264" s="44"/>
      <c r="Y264" s="36"/>
      <c r="Z264" s="36"/>
      <c r="AA264" s="26"/>
      <c r="AB264" s="26"/>
      <c r="AC264" s="26"/>
      <c r="AD264" s="26"/>
      <c r="AE264" s="26"/>
    </row>
    <row r="265" spans="2:31" ht="26.25" customHeight="1" thickBot="1">
      <c r="B265" s="36"/>
      <c r="C265" s="36"/>
      <c r="D265" s="211"/>
      <c r="E265" s="205"/>
      <c r="F265" s="205"/>
      <c r="G265" s="205"/>
      <c r="H265" s="207"/>
      <c r="I265" s="205"/>
      <c r="J265" s="205"/>
      <c r="K265" s="205"/>
      <c r="L265" s="205"/>
      <c r="M265" s="267"/>
      <c r="N265" s="64" t="s">
        <v>58</v>
      </c>
      <c r="O265" s="65" t="s">
        <v>59</v>
      </c>
      <c r="P265" s="45"/>
      <c r="Q265" s="45"/>
      <c r="R265" s="44"/>
      <c r="S265" s="44"/>
      <c r="T265" s="36"/>
      <c r="U265" s="36"/>
      <c r="V265" s="45"/>
      <c r="W265" s="44"/>
      <c r="X265" s="44"/>
      <c r="Y265" s="36"/>
      <c r="Z265" s="36"/>
      <c r="AA265" s="26"/>
      <c r="AB265" s="26"/>
      <c r="AC265" s="26"/>
      <c r="AD265" s="26"/>
      <c r="AE265" s="26"/>
    </row>
    <row r="266" spans="2:31" ht="26.25" customHeight="1">
      <c r="B266" s="36"/>
      <c r="C266" s="36"/>
      <c r="D266" s="19" t="s">
        <v>7</v>
      </c>
      <c r="E266" s="59" t="str">
        <f>Eingabe!C4</f>
        <v>Thomas Gebhardt</v>
      </c>
      <c r="F266" s="142"/>
      <c r="G266" s="132"/>
      <c r="H266" s="68"/>
      <c r="I266" s="8"/>
      <c r="J266" s="8">
        <f aca="true" t="shared" si="30" ref="J266:J315">K266-I266</f>
        <v>0</v>
      </c>
      <c r="K266" s="9"/>
      <c r="L266" s="8">
        <f aca="true" t="shared" si="31" ref="L266:L315">SUM(K266/12)</f>
        <v>0</v>
      </c>
      <c r="M266" s="10">
        <f>Eingabe!J4</f>
        <v>0</v>
      </c>
      <c r="N266" s="4"/>
      <c r="O266" s="15"/>
      <c r="P266" s="45"/>
      <c r="Q266" s="45"/>
      <c r="R266" s="44"/>
      <c r="S266" s="44"/>
      <c r="T266" s="36"/>
      <c r="U266" s="36"/>
      <c r="V266" s="45"/>
      <c r="W266" s="44"/>
      <c r="X266" s="44"/>
      <c r="Y266" s="36"/>
      <c r="Z266" s="36"/>
      <c r="AA266" s="26"/>
      <c r="AB266" s="26"/>
      <c r="AC266" s="26"/>
      <c r="AD266" s="26"/>
      <c r="AE266" s="26"/>
    </row>
    <row r="267" spans="2:31" ht="26.25" customHeight="1">
      <c r="B267" s="36"/>
      <c r="C267" s="36"/>
      <c r="D267" s="20" t="s">
        <v>8</v>
      </c>
      <c r="E267" s="58" t="str">
        <f>Eingabe!C5</f>
        <v>Thomas Sanda</v>
      </c>
      <c r="F267" s="143"/>
      <c r="G267" s="133"/>
      <c r="H267" s="27"/>
      <c r="I267" s="8"/>
      <c r="J267" s="8">
        <f t="shared" si="30"/>
        <v>0</v>
      </c>
      <c r="K267" s="9"/>
      <c r="L267" s="8">
        <f t="shared" si="31"/>
        <v>0</v>
      </c>
      <c r="M267" s="10">
        <f>Eingabe!J5</f>
        <v>0</v>
      </c>
      <c r="N267" s="5">
        <f aca="true" t="shared" si="32" ref="N267:N298">$K$206-K267</f>
        <v>0</v>
      </c>
      <c r="O267" s="16"/>
      <c r="P267" s="36"/>
      <c r="S267" s="44"/>
      <c r="T267" s="36"/>
      <c r="U267" s="36"/>
      <c r="V267" s="45"/>
      <c r="W267" s="44"/>
      <c r="X267" s="44"/>
      <c r="Y267" s="36"/>
      <c r="Z267" s="36"/>
      <c r="AA267" s="26"/>
      <c r="AB267" s="26"/>
      <c r="AC267" s="26"/>
      <c r="AD267" s="26"/>
      <c r="AE267" s="26"/>
    </row>
    <row r="268" spans="2:31" ht="26.25">
      <c r="B268" s="36"/>
      <c r="C268" s="36"/>
      <c r="D268" s="21" t="s">
        <v>9</v>
      </c>
      <c r="E268" s="58" t="str">
        <f>Eingabe!C6</f>
        <v>Günther Schlosser</v>
      </c>
      <c r="F268" s="143"/>
      <c r="G268" s="133"/>
      <c r="H268" s="27"/>
      <c r="I268" s="8"/>
      <c r="J268" s="8">
        <f t="shared" si="30"/>
        <v>0</v>
      </c>
      <c r="K268" s="9"/>
      <c r="L268" s="8">
        <f t="shared" si="31"/>
        <v>0</v>
      </c>
      <c r="M268" s="10">
        <f>Eingabe!J6</f>
        <v>0</v>
      </c>
      <c r="N268" s="6">
        <f t="shared" si="32"/>
        <v>0</v>
      </c>
      <c r="O268" s="17">
        <f>SUM(K267-K268)</f>
        <v>0</v>
      </c>
      <c r="P268" s="36"/>
      <c r="S268" s="44"/>
      <c r="T268" s="36"/>
      <c r="U268" s="36"/>
      <c r="V268" s="45"/>
      <c r="W268" s="44"/>
      <c r="X268" s="44"/>
      <c r="Y268" s="36"/>
      <c r="Z268" s="36"/>
      <c r="AA268" s="26"/>
      <c r="AB268" s="26"/>
      <c r="AC268" s="26"/>
      <c r="AD268" s="26"/>
      <c r="AE268" s="26"/>
    </row>
    <row r="269" spans="2:31" ht="32.25" customHeight="1">
      <c r="B269" s="36"/>
      <c r="C269" s="36"/>
      <c r="D269" s="14" t="s">
        <v>10</v>
      </c>
      <c r="E269" s="58" t="str">
        <f>Eingabe!C7</f>
        <v>Gerhard Fischer </v>
      </c>
      <c r="F269" s="143"/>
      <c r="G269" s="133"/>
      <c r="H269" s="27"/>
      <c r="I269" s="8"/>
      <c r="J269" s="8">
        <f t="shared" si="30"/>
        <v>0</v>
      </c>
      <c r="K269" s="9"/>
      <c r="L269" s="8">
        <f t="shared" si="31"/>
        <v>0</v>
      </c>
      <c r="M269" s="10">
        <f>Eingabe!J7</f>
        <v>0</v>
      </c>
      <c r="N269" s="11">
        <f t="shared" si="32"/>
        <v>0</v>
      </c>
      <c r="O269" s="18">
        <f>SUM(K268-K269)</f>
        <v>0</v>
      </c>
      <c r="P269" s="36"/>
      <c r="S269" s="44"/>
      <c r="T269" s="36"/>
      <c r="U269" s="36"/>
      <c r="V269" s="45"/>
      <c r="W269" s="44"/>
      <c r="X269" s="44"/>
      <c r="Y269" s="36"/>
      <c r="Z269" s="36"/>
      <c r="AA269" s="26"/>
      <c r="AB269" s="26"/>
      <c r="AC269" s="26"/>
      <c r="AD269" s="26"/>
      <c r="AE269" s="26"/>
    </row>
    <row r="270" spans="2:31" ht="26.25" customHeight="1">
      <c r="B270" s="36"/>
      <c r="C270" s="36"/>
      <c r="D270" s="14" t="s">
        <v>11</v>
      </c>
      <c r="E270" s="58" t="str">
        <f>Eingabe!C8</f>
        <v>Peter Siding </v>
      </c>
      <c r="F270" s="143"/>
      <c r="G270" s="133"/>
      <c r="H270" s="27"/>
      <c r="I270" s="8"/>
      <c r="J270" s="8">
        <f t="shared" si="30"/>
        <v>0</v>
      </c>
      <c r="K270" s="9"/>
      <c r="L270" s="8">
        <f t="shared" si="31"/>
        <v>0</v>
      </c>
      <c r="M270" s="10">
        <f>Eingabe!J8</f>
        <v>0</v>
      </c>
      <c r="N270" s="11">
        <f t="shared" si="32"/>
        <v>0</v>
      </c>
      <c r="O270" s="18">
        <f aca="true" t="shared" si="33" ref="O270:O315">SUM(K269-K270)</f>
        <v>0</v>
      </c>
      <c r="P270" s="36"/>
      <c r="S270" s="44"/>
      <c r="T270" s="36"/>
      <c r="U270" s="36"/>
      <c r="V270" s="45"/>
      <c r="W270" s="44"/>
      <c r="X270" s="44"/>
      <c r="Y270" s="36"/>
      <c r="Z270" s="36"/>
      <c r="AA270" s="26"/>
      <c r="AB270" s="26"/>
      <c r="AC270" s="26"/>
      <c r="AD270" s="26"/>
      <c r="AE270" s="26"/>
    </row>
    <row r="271" spans="2:31" ht="26.25" customHeight="1">
      <c r="B271" s="36"/>
      <c r="C271" s="36"/>
      <c r="D271" s="14" t="s">
        <v>12</v>
      </c>
      <c r="E271" s="58" t="str">
        <f>Eingabe!C9</f>
        <v>Roland Dobritzhofer</v>
      </c>
      <c r="F271" s="143"/>
      <c r="G271" s="133"/>
      <c r="H271" s="27"/>
      <c r="I271" s="8"/>
      <c r="J271" s="8">
        <f t="shared" si="30"/>
        <v>0</v>
      </c>
      <c r="K271" s="9"/>
      <c r="L271" s="8">
        <f t="shared" si="31"/>
        <v>0</v>
      </c>
      <c r="M271" s="10">
        <f>Eingabe!J9</f>
        <v>0</v>
      </c>
      <c r="N271" s="11">
        <f t="shared" si="32"/>
        <v>0</v>
      </c>
      <c r="O271" s="18">
        <f t="shared" si="33"/>
        <v>0</v>
      </c>
      <c r="P271" s="36"/>
      <c r="S271" s="44"/>
      <c r="T271" s="36"/>
      <c r="U271" s="36"/>
      <c r="V271" s="45"/>
      <c r="W271" s="44"/>
      <c r="X271" s="44"/>
      <c r="Y271" s="36"/>
      <c r="Z271" s="36"/>
      <c r="AA271" s="26"/>
      <c r="AB271" s="26"/>
      <c r="AC271" s="26"/>
      <c r="AD271" s="26"/>
      <c r="AE271" s="26"/>
    </row>
    <row r="272" spans="2:31" ht="26.25" customHeight="1">
      <c r="B272" s="36"/>
      <c r="C272" s="36"/>
      <c r="D272" s="14" t="s">
        <v>13</v>
      </c>
      <c r="E272" s="58" t="str">
        <f>Eingabe!C10</f>
        <v>Ernst Brajer</v>
      </c>
      <c r="F272" s="143"/>
      <c r="G272" s="133"/>
      <c r="H272" s="27"/>
      <c r="I272" s="8"/>
      <c r="J272" s="8">
        <f t="shared" si="30"/>
        <v>0</v>
      </c>
      <c r="K272" s="9"/>
      <c r="L272" s="8">
        <f t="shared" si="31"/>
        <v>0</v>
      </c>
      <c r="M272" s="10">
        <f>Eingabe!J10</f>
        <v>0</v>
      </c>
      <c r="N272" s="11">
        <f t="shared" si="32"/>
        <v>0</v>
      </c>
      <c r="O272" s="18">
        <f t="shared" si="33"/>
        <v>0</v>
      </c>
      <c r="P272" s="36"/>
      <c r="S272" s="44"/>
      <c r="T272" s="36"/>
      <c r="U272" s="36"/>
      <c r="V272" s="45"/>
      <c r="W272" s="44"/>
      <c r="X272" s="44"/>
      <c r="Y272" s="36"/>
      <c r="Z272" s="36"/>
      <c r="AA272" s="26"/>
      <c r="AB272" s="26"/>
      <c r="AC272" s="26"/>
      <c r="AD272" s="26"/>
      <c r="AE272" s="26"/>
    </row>
    <row r="273" spans="2:31" ht="26.25" customHeight="1">
      <c r="B273" s="36"/>
      <c r="C273" s="36"/>
      <c r="D273" s="14" t="s">
        <v>14</v>
      </c>
      <c r="E273" s="58" t="str">
        <f>Eingabe!C11</f>
        <v>Thomas Nowak </v>
      </c>
      <c r="F273" s="143"/>
      <c r="G273" s="133"/>
      <c r="H273" s="27"/>
      <c r="I273" s="8"/>
      <c r="J273" s="8">
        <f t="shared" si="30"/>
        <v>0</v>
      </c>
      <c r="K273" s="9"/>
      <c r="L273" s="8">
        <f t="shared" si="31"/>
        <v>0</v>
      </c>
      <c r="M273" s="10">
        <f>Eingabe!J11</f>
        <v>0</v>
      </c>
      <c r="N273" s="11">
        <f t="shared" si="32"/>
        <v>0</v>
      </c>
      <c r="O273" s="18">
        <f t="shared" si="33"/>
        <v>0</v>
      </c>
      <c r="P273" s="36"/>
      <c r="S273" s="44"/>
      <c r="T273" s="36"/>
      <c r="U273" s="36"/>
      <c r="V273" s="45"/>
      <c r="W273" s="44"/>
      <c r="X273" s="44"/>
      <c r="Y273" s="36"/>
      <c r="Z273" s="36"/>
      <c r="AA273" s="26"/>
      <c r="AB273" s="26"/>
      <c r="AC273" s="26"/>
      <c r="AD273" s="26"/>
      <c r="AE273" s="26"/>
    </row>
    <row r="274" spans="2:31" ht="26.25" customHeight="1">
      <c r="B274" s="36"/>
      <c r="C274" s="36"/>
      <c r="D274" s="14" t="s">
        <v>15</v>
      </c>
      <c r="E274" s="58" t="str">
        <f>Eingabe!C12</f>
        <v>Walter Lemböck </v>
      </c>
      <c r="F274" s="143"/>
      <c r="G274" s="133"/>
      <c r="H274" s="27"/>
      <c r="I274" s="8"/>
      <c r="J274" s="8">
        <f t="shared" si="30"/>
        <v>0</v>
      </c>
      <c r="K274" s="9"/>
      <c r="L274" s="8">
        <f t="shared" si="31"/>
        <v>0</v>
      </c>
      <c r="M274" s="10">
        <f>Eingabe!J12</f>
        <v>0</v>
      </c>
      <c r="N274" s="11">
        <f t="shared" si="32"/>
        <v>0</v>
      </c>
      <c r="O274" s="18">
        <f t="shared" si="33"/>
        <v>0</v>
      </c>
      <c r="P274" s="36"/>
      <c r="S274" s="44"/>
      <c r="T274" s="36"/>
      <c r="U274" s="36"/>
      <c r="V274" s="45"/>
      <c r="W274" s="44"/>
      <c r="X274" s="44"/>
      <c r="Y274" s="36"/>
      <c r="Z274" s="36"/>
      <c r="AA274" s="26"/>
      <c r="AB274" s="26"/>
      <c r="AC274" s="26"/>
      <c r="AD274" s="26"/>
      <c r="AE274" s="26"/>
    </row>
    <row r="275" spans="2:31" ht="26.25" customHeight="1">
      <c r="B275" s="36"/>
      <c r="C275" s="36"/>
      <c r="D275" s="14" t="s">
        <v>16</v>
      </c>
      <c r="E275" s="58" t="str">
        <f>Eingabe!C13</f>
        <v>Walter Müllner </v>
      </c>
      <c r="F275" s="143"/>
      <c r="G275" s="133"/>
      <c r="H275" s="27"/>
      <c r="I275" s="8"/>
      <c r="J275" s="8">
        <f t="shared" si="30"/>
        <v>0</v>
      </c>
      <c r="K275" s="9"/>
      <c r="L275" s="8">
        <f t="shared" si="31"/>
        <v>0</v>
      </c>
      <c r="M275" s="10">
        <f>Eingabe!J13</f>
        <v>0</v>
      </c>
      <c r="N275" s="11">
        <f t="shared" si="32"/>
        <v>0</v>
      </c>
      <c r="O275" s="18">
        <f t="shared" si="33"/>
        <v>0</v>
      </c>
      <c r="P275" s="36"/>
      <c r="S275" s="44"/>
      <c r="T275" s="36"/>
      <c r="U275" s="36"/>
      <c r="V275" s="45"/>
      <c r="W275" s="44"/>
      <c r="X275" s="44"/>
      <c r="Y275" s="36"/>
      <c r="Z275" s="36"/>
      <c r="AA275" s="26"/>
      <c r="AB275" s="26"/>
      <c r="AC275" s="26"/>
      <c r="AD275" s="26"/>
      <c r="AE275" s="26"/>
    </row>
    <row r="276" spans="2:31" ht="26.25" customHeight="1">
      <c r="B276" s="36"/>
      <c r="C276" s="36"/>
      <c r="D276" s="14" t="s">
        <v>17</v>
      </c>
      <c r="E276" s="58">
        <f>Eingabe!C14</f>
        <v>11</v>
      </c>
      <c r="F276" s="143"/>
      <c r="G276" s="133"/>
      <c r="H276" s="27"/>
      <c r="I276" s="8"/>
      <c r="J276" s="8">
        <f t="shared" si="30"/>
        <v>0</v>
      </c>
      <c r="K276" s="9"/>
      <c r="L276" s="8">
        <f t="shared" si="31"/>
        <v>0</v>
      </c>
      <c r="M276" s="10">
        <f>Eingabe!J14</f>
        <v>0</v>
      </c>
      <c r="N276" s="11">
        <f t="shared" si="32"/>
        <v>0</v>
      </c>
      <c r="O276" s="18">
        <f t="shared" si="33"/>
        <v>0</v>
      </c>
      <c r="P276" s="36"/>
      <c r="S276" s="44"/>
      <c r="T276" s="36"/>
      <c r="U276" s="36"/>
      <c r="V276" s="45"/>
      <c r="W276" s="44"/>
      <c r="X276" s="44"/>
      <c r="Y276" s="36"/>
      <c r="Z276" s="36"/>
      <c r="AA276" s="26"/>
      <c r="AB276" s="26"/>
      <c r="AC276" s="26"/>
      <c r="AD276" s="26"/>
      <c r="AE276" s="26"/>
    </row>
    <row r="277" spans="2:31" ht="26.25" customHeight="1">
      <c r="B277" s="36"/>
      <c r="C277" s="36"/>
      <c r="D277" s="14" t="s">
        <v>18</v>
      </c>
      <c r="E277" s="58">
        <f>Eingabe!C15</f>
        <v>12</v>
      </c>
      <c r="F277" s="143"/>
      <c r="G277" s="133"/>
      <c r="H277" s="27"/>
      <c r="I277" s="8"/>
      <c r="J277" s="8">
        <f t="shared" si="30"/>
        <v>0</v>
      </c>
      <c r="K277" s="9"/>
      <c r="L277" s="8">
        <f t="shared" si="31"/>
        <v>0</v>
      </c>
      <c r="M277" s="10">
        <f>Eingabe!J15</f>
        <v>0</v>
      </c>
      <c r="N277" s="11">
        <f t="shared" si="32"/>
        <v>0</v>
      </c>
      <c r="O277" s="18">
        <f t="shared" si="33"/>
        <v>0</v>
      </c>
      <c r="P277" s="36"/>
      <c r="S277" s="44"/>
      <c r="T277" s="36"/>
      <c r="U277" s="36"/>
      <c r="V277" s="45"/>
      <c r="W277" s="44"/>
      <c r="X277" s="44"/>
      <c r="Y277" s="36"/>
      <c r="Z277" s="36"/>
      <c r="AA277" s="26"/>
      <c r="AB277" s="26"/>
      <c r="AC277" s="26"/>
      <c r="AD277" s="26"/>
      <c r="AE277" s="26"/>
    </row>
    <row r="278" spans="2:31" ht="26.25" customHeight="1">
      <c r="B278" s="36"/>
      <c r="C278" s="36"/>
      <c r="D278" s="14" t="s">
        <v>19</v>
      </c>
      <c r="E278" s="58">
        <f>Eingabe!C16</f>
        <v>13</v>
      </c>
      <c r="F278" s="143"/>
      <c r="G278" s="133"/>
      <c r="H278" s="27"/>
      <c r="I278" s="8"/>
      <c r="J278" s="8">
        <f t="shared" si="30"/>
        <v>0</v>
      </c>
      <c r="K278" s="9"/>
      <c r="L278" s="8">
        <f t="shared" si="31"/>
        <v>0</v>
      </c>
      <c r="M278" s="10">
        <f>Eingabe!J16</f>
        <v>0</v>
      </c>
      <c r="N278" s="11">
        <f t="shared" si="32"/>
        <v>0</v>
      </c>
      <c r="O278" s="18">
        <f t="shared" si="33"/>
        <v>0</v>
      </c>
      <c r="P278" s="36"/>
      <c r="S278" s="44"/>
      <c r="T278" s="36"/>
      <c r="U278" s="36"/>
      <c r="V278" s="45"/>
      <c r="W278" s="44"/>
      <c r="X278" s="44"/>
      <c r="Y278" s="36"/>
      <c r="Z278" s="36"/>
      <c r="AA278" s="26"/>
      <c r="AB278" s="26"/>
      <c r="AC278" s="26"/>
      <c r="AD278" s="26"/>
      <c r="AE278" s="26"/>
    </row>
    <row r="279" spans="2:31" ht="27" customHeight="1">
      <c r="B279" s="36"/>
      <c r="C279" s="36"/>
      <c r="D279" s="14" t="s">
        <v>20</v>
      </c>
      <c r="E279" s="58">
        <f>Eingabe!C17</f>
        <v>14</v>
      </c>
      <c r="F279" s="143"/>
      <c r="G279" s="133"/>
      <c r="H279" s="27"/>
      <c r="I279" s="8"/>
      <c r="J279" s="8">
        <f t="shared" si="30"/>
        <v>0</v>
      </c>
      <c r="K279" s="9"/>
      <c r="L279" s="8">
        <f t="shared" si="31"/>
        <v>0</v>
      </c>
      <c r="M279" s="10">
        <f>Eingabe!J17</f>
        <v>0</v>
      </c>
      <c r="N279" s="11">
        <f t="shared" si="32"/>
        <v>0</v>
      </c>
      <c r="O279" s="18">
        <f t="shared" si="33"/>
        <v>0</v>
      </c>
      <c r="P279" s="36"/>
      <c r="S279" s="44"/>
      <c r="T279" s="36"/>
      <c r="U279" s="36"/>
      <c r="V279" s="45"/>
      <c r="W279" s="44"/>
      <c r="X279" s="44"/>
      <c r="Y279" s="36"/>
      <c r="Z279" s="36"/>
      <c r="AA279" s="26"/>
      <c r="AB279" s="26"/>
      <c r="AC279" s="26"/>
      <c r="AD279" s="26"/>
      <c r="AE279" s="26"/>
    </row>
    <row r="280" spans="2:31" ht="26.25" customHeight="1">
      <c r="B280" s="36"/>
      <c r="C280" s="36"/>
      <c r="D280" s="14" t="s">
        <v>21</v>
      </c>
      <c r="E280" s="58">
        <f>Eingabe!C18</f>
        <v>15</v>
      </c>
      <c r="F280" s="143"/>
      <c r="G280" s="133"/>
      <c r="H280" s="27"/>
      <c r="I280" s="8"/>
      <c r="J280" s="8">
        <f t="shared" si="30"/>
        <v>0</v>
      </c>
      <c r="K280" s="9"/>
      <c r="L280" s="8">
        <f t="shared" si="31"/>
        <v>0</v>
      </c>
      <c r="M280" s="10">
        <f>Eingabe!J18</f>
        <v>0</v>
      </c>
      <c r="N280" s="11">
        <f t="shared" si="32"/>
        <v>0</v>
      </c>
      <c r="O280" s="18">
        <f t="shared" si="33"/>
        <v>0</v>
      </c>
      <c r="P280" s="36"/>
      <c r="S280" s="44"/>
      <c r="T280" s="36"/>
      <c r="U280" s="36"/>
      <c r="V280" s="45"/>
      <c r="W280" s="44"/>
      <c r="X280" s="44"/>
      <c r="Y280" s="36"/>
      <c r="Z280" s="36"/>
      <c r="AA280" s="26"/>
      <c r="AB280" s="26"/>
      <c r="AC280" s="26"/>
      <c r="AD280" s="26"/>
      <c r="AE280" s="26"/>
    </row>
    <row r="281" spans="2:31" ht="26.25" customHeight="1">
      <c r="B281" s="36"/>
      <c r="C281" s="36"/>
      <c r="D281" s="14" t="s">
        <v>22</v>
      </c>
      <c r="E281" s="58">
        <f>Eingabe!C19</f>
        <v>16</v>
      </c>
      <c r="F281" s="143"/>
      <c r="G281" s="133"/>
      <c r="H281" s="27"/>
      <c r="I281" s="8"/>
      <c r="J281" s="8">
        <f t="shared" si="30"/>
        <v>0</v>
      </c>
      <c r="K281" s="9"/>
      <c r="L281" s="8">
        <f t="shared" si="31"/>
        <v>0</v>
      </c>
      <c r="M281" s="10">
        <f>Eingabe!J19</f>
        <v>0</v>
      </c>
      <c r="N281" s="11">
        <f t="shared" si="32"/>
        <v>0</v>
      </c>
      <c r="O281" s="18">
        <f t="shared" si="33"/>
        <v>0</v>
      </c>
      <c r="P281" s="36"/>
      <c r="S281" s="44"/>
      <c r="T281" s="36"/>
      <c r="U281" s="36"/>
      <c r="V281" s="45"/>
      <c r="W281" s="44"/>
      <c r="X281" s="44"/>
      <c r="Y281" s="36"/>
      <c r="Z281" s="36"/>
      <c r="AA281" s="26"/>
      <c r="AB281" s="26"/>
      <c r="AC281" s="26"/>
      <c r="AD281" s="26"/>
      <c r="AE281" s="26"/>
    </row>
    <row r="282" spans="2:31" ht="26.25" customHeight="1">
      <c r="B282" s="36"/>
      <c r="C282" s="36"/>
      <c r="D282" s="14" t="s">
        <v>23</v>
      </c>
      <c r="E282" s="58">
        <f>Eingabe!C20</f>
        <v>17</v>
      </c>
      <c r="F282" s="143"/>
      <c r="G282" s="133"/>
      <c r="H282" s="27"/>
      <c r="I282" s="8"/>
      <c r="J282" s="8">
        <f t="shared" si="30"/>
        <v>0</v>
      </c>
      <c r="K282" s="9"/>
      <c r="L282" s="8">
        <f t="shared" si="31"/>
        <v>0</v>
      </c>
      <c r="M282" s="10">
        <f>Eingabe!J20</f>
        <v>0</v>
      </c>
      <c r="N282" s="11">
        <f t="shared" si="32"/>
        <v>0</v>
      </c>
      <c r="O282" s="18">
        <f t="shared" si="33"/>
        <v>0</v>
      </c>
      <c r="P282" s="36"/>
      <c r="S282" s="44"/>
      <c r="T282" s="36"/>
      <c r="U282" s="36"/>
      <c r="V282" s="45"/>
      <c r="W282" s="44"/>
      <c r="X282" s="44"/>
      <c r="Y282" s="36"/>
      <c r="Z282" s="36"/>
      <c r="AA282" s="26"/>
      <c r="AB282" s="26"/>
      <c r="AC282" s="26"/>
      <c r="AD282" s="26"/>
      <c r="AE282" s="26"/>
    </row>
    <row r="283" spans="2:31" ht="26.25" customHeight="1">
      <c r="B283" s="36"/>
      <c r="C283" s="36"/>
      <c r="D283" s="14" t="s">
        <v>24</v>
      </c>
      <c r="E283" s="58">
        <f>Eingabe!C21</f>
        <v>18</v>
      </c>
      <c r="F283" s="143"/>
      <c r="G283" s="133"/>
      <c r="H283" s="27"/>
      <c r="I283" s="8"/>
      <c r="J283" s="8">
        <f t="shared" si="30"/>
        <v>0</v>
      </c>
      <c r="K283" s="9"/>
      <c r="L283" s="8">
        <f t="shared" si="31"/>
        <v>0</v>
      </c>
      <c r="M283" s="10">
        <f>Eingabe!J21</f>
        <v>0</v>
      </c>
      <c r="N283" s="11">
        <f t="shared" si="32"/>
        <v>0</v>
      </c>
      <c r="O283" s="18">
        <f t="shared" si="33"/>
        <v>0</v>
      </c>
      <c r="P283" s="36"/>
      <c r="S283" s="44"/>
      <c r="T283" s="36"/>
      <c r="U283" s="36"/>
      <c r="V283" s="45"/>
      <c r="W283" s="44"/>
      <c r="X283" s="44"/>
      <c r="Y283" s="36"/>
      <c r="Z283" s="36"/>
      <c r="AA283" s="26"/>
      <c r="AB283" s="26"/>
      <c r="AC283" s="26"/>
      <c r="AD283" s="26"/>
      <c r="AE283" s="26"/>
    </row>
    <row r="284" spans="2:31" ht="26.25" customHeight="1">
      <c r="B284" s="36"/>
      <c r="C284" s="36"/>
      <c r="D284" s="14" t="s">
        <v>25</v>
      </c>
      <c r="E284" s="58">
        <f>Eingabe!C22</f>
        <v>19</v>
      </c>
      <c r="F284" s="143"/>
      <c r="G284" s="133"/>
      <c r="H284" s="27"/>
      <c r="I284" s="8"/>
      <c r="J284" s="8">
        <f t="shared" si="30"/>
        <v>0</v>
      </c>
      <c r="K284" s="9"/>
      <c r="L284" s="8">
        <f t="shared" si="31"/>
        <v>0</v>
      </c>
      <c r="M284" s="10">
        <f>Eingabe!J22</f>
        <v>0</v>
      </c>
      <c r="N284" s="11">
        <f t="shared" si="32"/>
        <v>0</v>
      </c>
      <c r="O284" s="18">
        <f t="shared" si="33"/>
        <v>0</v>
      </c>
      <c r="P284" s="36"/>
      <c r="S284" s="44"/>
      <c r="T284" s="36"/>
      <c r="U284" s="36"/>
      <c r="V284" s="45"/>
      <c r="W284" s="44"/>
      <c r="X284" s="44"/>
      <c r="Y284" s="36"/>
      <c r="Z284" s="36"/>
      <c r="AA284" s="26"/>
      <c r="AB284" s="26"/>
      <c r="AC284" s="26"/>
      <c r="AD284" s="26"/>
      <c r="AE284" s="26"/>
    </row>
    <row r="285" spans="2:31" ht="26.25" customHeight="1">
      <c r="B285" s="36"/>
      <c r="C285" s="36"/>
      <c r="D285" s="14" t="s">
        <v>26</v>
      </c>
      <c r="E285" s="58">
        <f>Eingabe!C23</f>
        <v>20</v>
      </c>
      <c r="F285" s="143"/>
      <c r="G285" s="133"/>
      <c r="H285" s="27"/>
      <c r="I285" s="8"/>
      <c r="J285" s="8">
        <f t="shared" si="30"/>
        <v>0</v>
      </c>
      <c r="K285" s="9"/>
      <c r="L285" s="8">
        <f t="shared" si="31"/>
        <v>0</v>
      </c>
      <c r="M285" s="10">
        <f>Eingabe!J23</f>
        <v>0</v>
      </c>
      <c r="N285" s="11">
        <f t="shared" si="32"/>
        <v>0</v>
      </c>
      <c r="O285" s="18">
        <f t="shared" si="33"/>
        <v>0</v>
      </c>
      <c r="P285" s="36"/>
      <c r="S285" s="44"/>
      <c r="T285" s="36"/>
      <c r="U285" s="36"/>
      <c r="V285" s="45"/>
      <c r="W285" s="44"/>
      <c r="X285" s="44"/>
      <c r="Y285" s="36"/>
      <c r="Z285" s="36"/>
      <c r="AA285" s="26"/>
      <c r="AB285" s="26"/>
      <c r="AC285" s="26"/>
      <c r="AD285" s="26"/>
      <c r="AE285" s="26"/>
    </row>
    <row r="286" spans="2:31" ht="26.25">
      <c r="B286" s="36"/>
      <c r="C286" s="36"/>
      <c r="D286" s="14" t="s">
        <v>27</v>
      </c>
      <c r="E286" s="58">
        <f>Eingabe!C24</f>
        <v>21</v>
      </c>
      <c r="F286" s="143"/>
      <c r="G286" s="133"/>
      <c r="H286" s="27"/>
      <c r="I286" s="8"/>
      <c r="J286" s="8">
        <f t="shared" si="30"/>
        <v>0</v>
      </c>
      <c r="K286" s="9"/>
      <c r="L286" s="8">
        <f t="shared" si="31"/>
        <v>0</v>
      </c>
      <c r="M286" s="10">
        <f>Eingabe!J24</f>
        <v>0</v>
      </c>
      <c r="N286" s="11">
        <f t="shared" si="32"/>
        <v>0</v>
      </c>
      <c r="O286" s="18">
        <f t="shared" si="33"/>
        <v>0</v>
      </c>
      <c r="P286" s="36"/>
      <c r="S286" s="44"/>
      <c r="T286" s="36"/>
      <c r="U286" s="36"/>
      <c r="V286" s="45"/>
      <c r="W286" s="44"/>
      <c r="X286" s="44"/>
      <c r="Y286" s="36"/>
      <c r="Z286" s="36"/>
      <c r="AA286" s="26"/>
      <c r="AB286" s="26"/>
      <c r="AC286" s="26"/>
      <c r="AD286" s="26"/>
      <c r="AE286" s="26"/>
    </row>
    <row r="287" spans="2:31" ht="26.25" customHeight="1">
      <c r="B287" s="36"/>
      <c r="C287" s="36"/>
      <c r="D287" s="14" t="s">
        <v>28</v>
      </c>
      <c r="E287" s="58">
        <f>Eingabe!C25</f>
        <v>22</v>
      </c>
      <c r="F287" s="143"/>
      <c r="G287" s="133"/>
      <c r="H287" s="27"/>
      <c r="I287" s="8"/>
      <c r="J287" s="8">
        <f t="shared" si="30"/>
        <v>0</v>
      </c>
      <c r="K287" s="9"/>
      <c r="L287" s="8">
        <f t="shared" si="31"/>
        <v>0</v>
      </c>
      <c r="M287" s="10">
        <f>Eingabe!J25</f>
        <v>0</v>
      </c>
      <c r="N287" s="11">
        <f t="shared" si="32"/>
        <v>0</v>
      </c>
      <c r="O287" s="18">
        <f t="shared" si="33"/>
        <v>0</v>
      </c>
      <c r="P287" s="36"/>
      <c r="S287" s="44"/>
      <c r="T287" s="36"/>
      <c r="U287" s="36"/>
      <c r="V287" s="45"/>
      <c r="W287" s="44"/>
      <c r="X287" s="44"/>
      <c r="Y287" s="36"/>
      <c r="Z287" s="36"/>
      <c r="AA287" s="26"/>
      <c r="AB287" s="26"/>
      <c r="AC287" s="26"/>
      <c r="AD287" s="26"/>
      <c r="AE287" s="26"/>
    </row>
    <row r="288" spans="2:31" ht="26.25" customHeight="1">
      <c r="B288" s="36"/>
      <c r="C288" s="36"/>
      <c r="D288" s="14" t="s">
        <v>29</v>
      </c>
      <c r="E288" s="58">
        <f>Eingabe!C26</f>
        <v>23</v>
      </c>
      <c r="F288" s="143"/>
      <c r="G288" s="133"/>
      <c r="H288" s="27"/>
      <c r="I288" s="8"/>
      <c r="J288" s="8">
        <f t="shared" si="30"/>
        <v>0</v>
      </c>
      <c r="K288" s="9"/>
      <c r="L288" s="8">
        <f t="shared" si="31"/>
        <v>0</v>
      </c>
      <c r="M288" s="10">
        <f>Eingabe!J26</f>
        <v>0</v>
      </c>
      <c r="N288" s="11">
        <f t="shared" si="32"/>
        <v>0</v>
      </c>
      <c r="O288" s="18">
        <f t="shared" si="33"/>
        <v>0</v>
      </c>
      <c r="P288" s="36"/>
      <c r="S288" s="44"/>
      <c r="T288" s="36"/>
      <c r="U288" s="36"/>
      <c r="V288" s="45"/>
      <c r="W288" s="44"/>
      <c r="X288" s="44"/>
      <c r="Y288" s="36"/>
      <c r="Z288" s="36"/>
      <c r="AA288" s="26"/>
      <c r="AB288" s="26"/>
      <c r="AC288" s="26"/>
      <c r="AD288" s="26"/>
      <c r="AE288" s="26"/>
    </row>
    <row r="289" spans="2:31" ht="26.25" customHeight="1">
      <c r="B289" s="36"/>
      <c r="C289" s="36"/>
      <c r="D289" s="14" t="s">
        <v>30</v>
      </c>
      <c r="E289" s="58">
        <f>Eingabe!C27</f>
        <v>24</v>
      </c>
      <c r="F289" s="143"/>
      <c r="G289" s="133"/>
      <c r="H289" s="27"/>
      <c r="I289" s="8"/>
      <c r="J289" s="8">
        <f t="shared" si="30"/>
        <v>0</v>
      </c>
      <c r="K289" s="9"/>
      <c r="L289" s="8">
        <f t="shared" si="31"/>
        <v>0</v>
      </c>
      <c r="M289" s="10">
        <f>Eingabe!J27</f>
        <v>0</v>
      </c>
      <c r="N289" s="11">
        <f t="shared" si="32"/>
        <v>0</v>
      </c>
      <c r="O289" s="18">
        <f t="shared" si="33"/>
        <v>0</v>
      </c>
      <c r="P289" s="36"/>
      <c r="S289" s="44"/>
      <c r="T289" s="36"/>
      <c r="U289" s="36"/>
      <c r="V289" s="45"/>
      <c r="W289" s="44"/>
      <c r="X289" s="44"/>
      <c r="Y289" s="36"/>
      <c r="Z289" s="36"/>
      <c r="AA289" s="26"/>
      <c r="AB289" s="26"/>
      <c r="AC289" s="26"/>
      <c r="AD289" s="26"/>
      <c r="AE289" s="26"/>
    </row>
    <row r="290" spans="2:31" ht="26.25" customHeight="1">
      <c r="B290" s="36"/>
      <c r="C290" s="36"/>
      <c r="D290" s="14" t="s">
        <v>31</v>
      </c>
      <c r="E290" s="58">
        <f>Eingabe!C28</f>
        <v>25</v>
      </c>
      <c r="F290" s="143"/>
      <c r="G290" s="133"/>
      <c r="H290" s="27"/>
      <c r="I290" s="8"/>
      <c r="J290" s="8">
        <f t="shared" si="30"/>
        <v>0</v>
      </c>
      <c r="K290" s="9"/>
      <c r="L290" s="8">
        <f t="shared" si="31"/>
        <v>0</v>
      </c>
      <c r="M290" s="10">
        <f>Eingabe!J28</f>
        <v>0</v>
      </c>
      <c r="N290" s="11">
        <f t="shared" si="32"/>
        <v>0</v>
      </c>
      <c r="O290" s="18">
        <f t="shared" si="33"/>
        <v>0</v>
      </c>
      <c r="P290" s="36"/>
      <c r="S290" s="44"/>
      <c r="T290" s="36"/>
      <c r="U290" s="36"/>
      <c r="V290" s="45"/>
      <c r="W290" s="44"/>
      <c r="X290" s="44"/>
      <c r="Y290" s="36"/>
      <c r="Z290" s="36"/>
      <c r="AA290" s="26"/>
      <c r="AB290" s="26"/>
      <c r="AC290" s="26"/>
      <c r="AD290" s="26"/>
      <c r="AE290" s="26"/>
    </row>
    <row r="291" spans="2:31" ht="26.25" customHeight="1">
      <c r="B291" s="36"/>
      <c r="C291" s="36"/>
      <c r="D291" s="14" t="s">
        <v>32</v>
      </c>
      <c r="E291" s="58">
        <f>Eingabe!C29</f>
        <v>26</v>
      </c>
      <c r="F291" s="143"/>
      <c r="G291" s="133"/>
      <c r="H291" s="27"/>
      <c r="I291" s="8"/>
      <c r="J291" s="8">
        <f t="shared" si="30"/>
        <v>0</v>
      </c>
      <c r="K291" s="9"/>
      <c r="L291" s="8">
        <f t="shared" si="31"/>
        <v>0</v>
      </c>
      <c r="M291" s="10">
        <f>Eingabe!J29</f>
        <v>0</v>
      </c>
      <c r="N291" s="11">
        <f t="shared" si="32"/>
        <v>0</v>
      </c>
      <c r="O291" s="18">
        <f t="shared" si="33"/>
        <v>0</v>
      </c>
      <c r="P291" s="36"/>
      <c r="S291" s="44"/>
      <c r="T291" s="36"/>
      <c r="U291" s="36"/>
      <c r="V291" s="45"/>
      <c r="W291" s="44"/>
      <c r="X291" s="44"/>
      <c r="Y291" s="36"/>
      <c r="Z291" s="36"/>
      <c r="AA291" s="26"/>
      <c r="AB291" s="26"/>
      <c r="AC291" s="26"/>
      <c r="AD291" s="26"/>
      <c r="AE291" s="26"/>
    </row>
    <row r="292" spans="2:31" ht="26.25" customHeight="1">
      <c r="B292" s="36"/>
      <c r="C292" s="36"/>
      <c r="D292" s="14" t="s">
        <v>33</v>
      </c>
      <c r="E292" s="58">
        <f>Eingabe!C30</f>
        <v>27</v>
      </c>
      <c r="F292" s="143"/>
      <c r="G292" s="133"/>
      <c r="H292" s="27"/>
      <c r="I292" s="8"/>
      <c r="J292" s="8">
        <f t="shared" si="30"/>
        <v>0</v>
      </c>
      <c r="K292" s="9"/>
      <c r="L292" s="8">
        <f t="shared" si="31"/>
        <v>0</v>
      </c>
      <c r="M292" s="10">
        <f>Eingabe!J30</f>
        <v>0</v>
      </c>
      <c r="N292" s="11">
        <f t="shared" si="32"/>
        <v>0</v>
      </c>
      <c r="O292" s="18">
        <f t="shared" si="33"/>
        <v>0</v>
      </c>
      <c r="P292" s="36"/>
      <c r="S292" s="44"/>
      <c r="T292" s="36"/>
      <c r="U292" s="36"/>
      <c r="V292" s="45"/>
      <c r="W292" s="44"/>
      <c r="X292" s="44"/>
      <c r="Y292" s="36"/>
      <c r="Z292" s="36"/>
      <c r="AA292" s="26"/>
      <c r="AB292" s="26"/>
      <c r="AC292" s="26"/>
      <c r="AD292" s="26"/>
      <c r="AE292" s="26"/>
    </row>
    <row r="293" spans="2:31" ht="26.25" customHeight="1">
      <c r="B293" s="36"/>
      <c r="C293" s="36"/>
      <c r="D293" s="14" t="s">
        <v>34</v>
      </c>
      <c r="E293" s="58">
        <f>Eingabe!C31</f>
        <v>28</v>
      </c>
      <c r="F293" s="143"/>
      <c r="G293" s="133"/>
      <c r="H293" s="27"/>
      <c r="I293" s="8"/>
      <c r="J293" s="8">
        <f t="shared" si="30"/>
        <v>0</v>
      </c>
      <c r="K293" s="9"/>
      <c r="L293" s="8">
        <f t="shared" si="31"/>
        <v>0</v>
      </c>
      <c r="M293" s="10">
        <f>Eingabe!J31</f>
        <v>0</v>
      </c>
      <c r="N293" s="11">
        <f t="shared" si="32"/>
        <v>0</v>
      </c>
      <c r="O293" s="18">
        <f t="shared" si="33"/>
        <v>0</v>
      </c>
      <c r="P293" s="36"/>
      <c r="S293" s="44"/>
      <c r="T293" s="36"/>
      <c r="U293" s="36"/>
      <c r="V293" s="45"/>
      <c r="W293" s="44"/>
      <c r="X293" s="44"/>
      <c r="Y293" s="36"/>
      <c r="Z293" s="36"/>
      <c r="AA293" s="26"/>
      <c r="AB293" s="26"/>
      <c r="AC293" s="26"/>
      <c r="AD293" s="26"/>
      <c r="AE293" s="26"/>
    </row>
    <row r="294" spans="2:31" ht="26.25" customHeight="1">
      <c r="B294" s="36"/>
      <c r="C294" s="36"/>
      <c r="D294" s="14" t="s">
        <v>35</v>
      </c>
      <c r="E294" s="58">
        <f>Eingabe!C32</f>
        <v>29</v>
      </c>
      <c r="F294" s="143"/>
      <c r="G294" s="133"/>
      <c r="H294" s="27"/>
      <c r="I294" s="8"/>
      <c r="J294" s="8">
        <f t="shared" si="30"/>
        <v>0</v>
      </c>
      <c r="K294" s="9"/>
      <c r="L294" s="8">
        <f t="shared" si="31"/>
        <v>0</v>
      </c>
      <c r="M294" s="10">
        <f>Eingabe!J32</f>
        <v>0</v>
      </c>
      <c r="N294" s="11">
        <f t="shared" si="32"/>
        <v>0</v>
      </c>
      <c r="O294" s="18">
        <f t="shared" si="33"/>
        <v>0</v>
      </c>
      <c r="P294" s="36"/>
      <c r="S294" s="44"/>
      <c r="T294" s="36"/>
      <c r="U294" s="36"/>
      <c r="V294" s="45"/>
      <c r="W294" s="44"/>
      <c r="X294" s="44"/>
      <c r="Y294" s="36"/>
      <c r="Z294" s="36"/>
      <c r="AA294" s="26"/>
      <c r="AB294" s="26"/>
      <c r="AC294" s="26"/>
      <c r="AD294" s="26"/>
      <c r="AE294" s="26"/>
    </row>
    <row r="295" spans="2:31" ht="26.25" customHeight="1">
      <c r="B295" s="36"/>
      <c r="C295" s="36"/>
      <c r="D295" s="14" t="s">
        <v>36</v>
      </c>
      <c r="E295" s="58">
        <f>Eingabe!C33</f>
        <v>30</v>
      </c>
      <c r="F295" s="143"/>
      <c r="G295" s="133"/>
      <c r="H295" s="27"/>
      <c r="I295" s="8"/>
      <c r="J295" s="8">
        <f t="shared" si="30"/>
        <v>0</v>
      </c>
      <c r="K295" s="9"/>
      <c r="L295" s="8">
        <f t="shared" si="31"/>
        <v>0</v>
      </c>
      <c r="M295" s="10">
        <f>Eingabe!J33</f>
        <v>0</v>
      </c>
      <c r="N295" s="11">
        <f t="shared" si="32"/>
        <v>0</v>
      </c>
      <c r="O295" s="18">
        <f t="shared" si="33"/>
        <v>0</v>
      </c>
      <c r="P295" s="36"/>
      <c r="S295" s="44"/>
      <c r="T295" s="36"/>
      <c r="U295" s="36"/>
      <c r="V295" s="45"/>
      <c r="W295" s="44"/>
      <c r="X295" s="44"/>
      <c r="Y295" s="36"/>
      <c r="Z295" s="36"/>
      <c r="AA295" s="26"/>
      <c r="AB295" s="26"/>
      <c r="AC295" s="26"/>
      <c r="AD295" s="26"/>
      <c r="AE295" s="26"/>
    </row>
    <row r="296" spans="2:31" ht="26.25" customHeight="1">
      <c r="B296" s="36"/>
      <c r="C296" s="36"/>
      <c r="D296" s="14" t="s">
        <v>37</v>
      </c>
      <c r="E296" s="58">
        <f>Eingabe!C34</f>
        <v>31</v>
      </c>
      <c r="F296" s="143"/>
      <c r="G296" s="133"/>
      <c r="H296" s="27"/>
      <c r="I296" s="8"/>
      <c r="J296" s="8">
        <f t="shared" si="30"/>
        <v>0</v>
      </c>
      <c r="K296" s="9"/>
      <c r="L296" s="8">
        <f t="shared" si="31"/>
        <v>0</v>
      </c>
      <c r="M296" s="10">
        <f>Eingabe!J34</f>
        <v>0</v>
      </c>
      <c r="N296" s="11">
        <f t="shared" si="32"/>
        <v>0</v>
      </c>
      <c r="O296" s="18">
        <f t="shared" si="33"/>
        <v>0</v>
      </c>
      <c r="P296" s="36"/>
      <c r="S296" s="44"/>
      <c r="T296" s="36"/>
      <c r="U296" s="36"/>
      <c r="V296" s="45"/>
      <c r="W296" s="44"/>
      <c r="X296" s="44"/>
      <c r="Y296" s="36"/>
      <c r="Z296" s="36"/>
      <c r="AA296" s="26"/>
      <c r="AB296" s="26"/>
      <c r="AC296" s="26"/>
      <c r="AD296" s="26"/>
      <c r="AE296" s="26"/>
    </row>
    <row r="297" spans="2:31" ht="26.25" customHeight="1">
      <c r="B297" s="36"/>
      <c r="C297" s="36"/>
      <c r="D297" s="14" t="s">
        <v>38</v>
      </c>
      <c r="E297" s="58">
        <f>Eingabe!C35</f>
        <v>32</v>
      </c>
      <c r="F297" s="143"/>
      <c r="G297" s="133"/>
      <c r="H297" s="27"/>
      <c r="I297" s="8"/>
      <c r="J297" s="8">
        <f t="shared" si="30"/>
        <v>0</v>
      </c>
      <c r="K297" s="9"/>
      <c r="L297" s="8">
        <f t="shared" si="31"/>
        <v>0</v>
      </c>
      <c r="M297" s="10">
        <f>Eingabe!J35</f>
        <v>0</v>
      </c>
      <c r="N297" s="11">
        <f t="shared" si="32"/>
        <v>0</v>
      </c>
      <c r="O297" s="18">
        <f t="shared" si="33"/>
        <v>0</v>
      </c>
      <c r="P297" s="36"/>
      <c r="S297" s="44"/>
      <c r="T297" s="36"/>
      <c r="U297" s="36"/>
      <c r="V297" s="45"/>
      <c r="W297" s="44"/>
      <c r="X297" s="44"/>
      <c r="Y297" s="36"/>
      <c r="Z297" s="36"/>
      <c r="AA297" s="26"/>
      <c r="AB297" s="26"/>
      <c r="AC297" s="26"/>
      <c r="AD297" s="26"/>
      <c r="AE297" s="26"/>
    </row>
    <row r="298" spans="2:31" ht="26.25" customHeight="1">
      <c r="B298" s="36"/>
      <c r="C298" s="36"/>
      <c r="D298" s="14" t="s">
        <v>39</v>
      </c>
      <c r="E298" s="58">
        <f>Eingabe!C36</f>
        <v>33</v>
      </c>
      <c r="F298" s="143"/>
      <c r="G298" s="133"/>
      <c r="H298" s="27"/>
      <c r="I298" s="8"/>
      <c r="J298" s="8">
        <f t="shared" si="30"/>
        <v>0</v>
      </c>
      <c r="K298" s="9"/>
      <c r="L298" s="8">
        <f t="shared" si="31"/>
        <v>0</v>
      </c>
      <c r="M298" s="10">
        <f>Eingabe!J36</f>
        <v>0</v>
      </c>
      <c r="N298" s="11">
        <f t="shared" si="32"/>
        <v>0</v>
      </c>
      <c r="O298" s="18">
        <f t="shared" si="33"/>
        <v>0</v>
      </c>
      <c r="P298" s="36"/>
      <c r="S298" s="44"/>
      <c r="T298" s="36"/>
      <c r="U298" s="36"/>
      <c r="V298" s="45"/>
      <c r="W298" s="44"/>
      <c r="X298" s="44"/>
      <c r="Y298" s="36"/>
      <c r="Z298" s="36"/>
      <c r="AA298" s="26"/>
      <c r="AB298" s="26"/>
      <c r="AC298" s="26"/>
      <c r="AD298" s="26"/>
      <c r="AE298" s="26"/>
    </row>
    <row r="299" spans="2:31" ht="26.25" customHeight="1">
      <c r="B299" s="36"/>
      <c r="C299" s="36"/>
      <c r="D299" s="14" t="s">
        <v>40</v>
      </c>
      <c r="E299" s="58">
        <f>Eingabe!C37</f>
        <v>34</v>
      </c>
      <c r="F299" s="143"/>
      <c r="G299" s="133"/>
      <c r="H299" s="27"/>
      <c r="I299" s="8"/>
      <c r="J299" s="8">
        <f t="shared" si="30"/>
        <v>0</v>
      </c>
      <c r="K299" s="9"/>
      <c r="L299" s="8">
        <f t="shared" si="31"/>
        <v>0</v>
      </c>
      <c r="M299" s="10">
        <f>Eingabe!J37</f>
        <v>0</v>
      </c>
      <c r="N299" s="11">
        <f aca="true" t="shared" si="34" ref="N299:N315">$K$206-K299</f>
        <v>0</v>
      </c>
      <c r="O299" s="18">
        <f t="shared" si="33"/>
        <v>0</v>
      </c>
      <c r="P299" s="36"/>
      <c r="S299" s="44"/>
      <c r="T299" s="36"/>
      <c r="U299" s="36"/>
      <c r="V299" s="45"/>
      <c r="W299" s="44"/>
      <c r="X299" s="44"/>
      <c r="Y299" s="36"/>
      <c r="Z299" s="36"/>
      <c r="AA299" s="26"/>
      <c r="AB299" s="26"/>
      <c r="AC299" s="26"/>
      <c r="AD299" s="26"/>
      <c r="AE299" s="26"/>
    </row>
    <row r="300" spans="2:31" ht="26.25" customHeight="1">
      <c r="B300" s="36"/>
      <c r="C300" s="36"/>
      <c r="D300" s="14" t="s">
        <v>41</v>
      </c>
      <c r="E300" s="58">
        <f>Eingabe!C38</f>
        <v>35</v>
      </c>
      <c r="F300" s="143"/>
      <c r="G300" s="133"/>
      <c r="H300" s="27"/>
      <c r="I300" s="8"/>
      <c r="J300" s="8">
        <f t="shared" si="30"/>
        <v>0</v>
      </c>
      <c r="K300" s="9"/>
      <c r="L300" s="8">
        <f t="shared" si="31"/>
        <v>0</v>
      </c>
      <c r="M300" s="10">
        <f>Eingabe!J38</f>
        <v>0</v>
      </c>
      <c r="N300" s="11">
        <f t="shared" si="34"/>
        <v>0</v>
      </c>
      <c r="O300" s="18">
        <f t="shared" si="33"/>
        <v>0</v>
      </c>
      <c r="P300" s="36"/>
      <c r="S300" s="44"/>
      <c r="T300" s="36"/>
      <c r="U300" s="36"/>
      <c r="V300" s="45"/>
      <c r="W300" s="44"/>
      <c r="X300" s="44"/>
      <c r="Y300" s="36"/>
      <c r="Z300" s="36"/>
      <c r="AA300" s="26"/>
      <c r="AB300" s="26"/>
      <c r="AC300" s="26"/>
      <c r="AD300" s="26"/>
      <c r="AE300" s="26"/>
    </row>
    <row r="301" spans="2:31" ht="26.25" customHeight="1">
      <c r="B301" s="36"/>
      <c r="C301" s="36"/>
      <c r="D301" s="14" t="s">
        <v>42</v>
      </c>
      <c r="E301" s="58">
        <f>Eingabe!C39</f>
        <v>36</v>
      </c>
      <c r="F301" s="143"/>
      <c r="G301" s="133"/>
      <c r="H301" s="27"/>
      <c r="I301" s="8"/>
      <c r="J301" s="8">
        <f t="shared" si="30"/>
        <v>0</v>
      </c>
      <c r="K301" s="9"/>
      <c r="L301" s="8">
        <f t="shared" si="31"/>
        <v>0</v>
      </c>
      <c r="M301" s="10">
        <f>Eingabe!J39</f>
        <v>0</v>
      </c>
      <c r="N301" s="11">
        <f t="shared" si="34"/>
        <v>0</v>
      </c>
      <c r="O301" s="18">
        <f t="shared" si="33"/>
        <v>0</v>
      </c>
      <c r="P301" s="36"/>
      <c r="S301" s="44"/>
      <c r="T301" s="36"/>
      <c r="U301" s="36"/>
      <c r="V301" s="45"/>
      <c r="W301" s="44"/>
      <c r="X301" s="44"/>
      <c r="Y301" s="36"/>
      <c r="Z301" s="36"/>
      <c r="AA301" s="26"/>
      <c r="AB301" s="26"/>
      <c r="AC301" s="26"/>
      <c r="AD301" s="26"/>
      <c r="AE301" s="26"/>
    </row>
    <row r="302" spans="2:31" ht="26.25" customHeight="1">
      <c r="B302" s="36"/>
      <c r="C302" s="36"/>
      <c r="D302" s="14" t="s">
        <v>43</v>
      </c>
      <c r="E302" s="58">
        <f>Eingabe!C40</f>
        <v>37</v>
      </c>
      <c r="F302" s="143"/>
      <c r="G302" s="133"/>
      <c r="H302" s="27"/>
      <c r="I302" s="8"/>
      <c r="J302" s="8">
        <f t="shared" si="30"/>
        <v>0</v>
      </c>
      <c r="K302" s="9"/>
      <c r="L302" s="8">
        <f t="shared" si="31"/>
        <v>0</v>
      </c>
      <c r="M302" s="10">
        <f>Eingabe!J40</f>
        <v>0</v>
      </c>
      <c r="N302" s="11">
        <f t="shared" si="34"/>
        <v>0</v>
      </c>
      <c r="O302" s="18">
        <f t="shared" si="33"/>
        <v>0</v>
      </c>
      <c r="P302" s="36"/>
      <c r="S302" s="44"/>
      <c r="T302" s="45"/>
      <c r="U302" s="45"/>
      <c r="V302" s="45"/>
      <c r="W302" s="44"/>
      <c r="X302" s="44"/>
      <c r="Y302" s="36"/>
      <c r="Z302" s="36"/>
      <c r="AA302" s="26"/>
      <c r="AB302" s="26"/>
      <c r="AC302" s="26"/>
      <c r="AD302" s="26"/>
      <c r="AE302" s="26"/>
    </row>
    <row r="303" spans="2:31" ht="26.25" customHeight="1">
      <c r="B303" s="36"/>
      <c r="C303" s="36"/>
      <c r="D303" s="14" t="s">
        <v>44</v>
      </c>
      <c r="E303" s="58">
        <f>Eingabe!C41</f>
        <v>38</v>
      </c>
      <c r="F303" s="143"/>
      <c r="G303" s="133"/>
      <c r="H303" s="27"/>
      <c r="I303" s="8"/>
      <c r="J303" s="8">
        <f t="shared" si="30"/>
        <v>0</v>
      </c>
      <c r="K303" s="9"/>
      <c r="L303" s="8">
        <f t="shared" si="31"/>
        <v>0</v>
      </c>
      <c r="M303" s="10">
        <f>Eingabe!J41</f>
        <v>0</v>
      </c>
      <c r="N303" s="11">
        <f t="shared" si="34"/>
        <v>0</v>
      </c>
      <c r="O303" s="18">
        <f t="shared" si="33"/>
        <v>0</v>
      </c>
      <c r="P303" s="36"/>
      <c r="S303" s="44"/>
      <c r="T303" s="45"/>
      <c r="U303" s="45"/>
      <c r="V303" s="45"/>
      <c r="W303" s="44"/>
      <c r="X303" s="44"/>
      <c r="Y303" s="36"/>
      <c r="Z303" s="36"/>
      <c r="AA303" s="26"/>
      <c r="AB303" s="26"/>
      <c r="AC303" s="26"/>
      <c r="AD303" s="26"/>
      <c r="AE303" s="26"/>
    </row>
    <row r="304" spans="2:31" ht="26.25" customHeight="1">
      <c r="B304" s="36"/>
      <c r="C304" s="36"/>
      <c r="D304" s="14" t="s">
        <v>45</v>
      </c>
      <c r="E304" s="58">
        <f>Eingabe!C42</f>
        <v>39</v>
      </c>
      <c r="F304" s="143"/>
      <c r="G304" s="133"/>
      <c r="H304" s="27"/>
      <c r="I304" s="8"/>
      <c r="J304" s="8">
        <f t="shared" si="30"/>
        <v>0</v>
      </c>
      <c r="K304" s="9"/>
      <c r="L304" s="8">
        <f t="shared" si="31"/>
        <v>0</v>
      </c>
      <c r="M304" s="10">
        <f>Eingabe!J42</f>
        <v>0</v>
      </c>
      <c r="N304" s="11">
        <f t="shared" si="34"/>
        <v>0</v>
      </c>
      <c r="O304" s="18">
        <f t="shared" si="33"/>
        <v>0</v>
      </c>
      <c r="P304" s="36"/>
      <c r="S304" s="44"/>
      <c r="T304" s="36"/>
      <c r="U304" s="36"/>
      <c r="V304" s="36"/>
      <c r="W304" s="36"/>
      <c r="X304" s="36"/>
      <c r="Y304" s="36"/>
      <c r="Z304" s="36"/>
      <c r="AA304" s="26"/>
      <c r="AB304" s="26"/>
      <c r="AC304" s="26"/>
      <c r="AD304" s="26"/>
      <c r="AE304" s="26"/>
    </row>
    <row r="305" spans="2:31" ht="26.25" customHeight="1">
      <c r="B305" s="36"/>
      <c r="C305" s="36"/>
      <c r="D305" s="14" t="s">
        <v>46</v>
      </c>
      <c r="E305" s="58">
        <f>Eingabe!C43</f>
        <v>40</v>
      </c>
      <c r="F305" s="143"/>
      <c r="G305" s="133"/>
      <c r="H305" s="27"/>
      <c r="I305" s="8"/>
      <c r="J305" s="8">
        <f t="shared" si="30"/>
        <v>0</v>
      </c>
      <c r="K305" s="9"/>
      <c r="L305" s="8">
        <f t="shared" si="31"/>
        <v>0</v>
      </c>
      <c r="M305" s="10">
        <f>Eingabe!J43</f>
        <v>0</v>
      </c>
      <c r="N305" s="11">
        <f t="shared" si="34"/>
        <v>0</v>
      </c>
      <c r="O305" s="18">
        <f t="shared" si="33"/>
        <v>0</v>
      </c>
      <c r="P305" s="36"/>
      <c r="S305" s="44"/>
      <c r="T305" s="36"/>
      <c r="U305" s="36"/>
      <c r="V305" s="36"/>
      <c r="W305" s="36"/>
      <c r="X305" s="36"/>
      <c r="Y305" s="36"/>
      <c r="Z305" s="36"/>
      <c r="AA305" s="26"/>
      <c r="AB305" s="26"/>
      <c r="AC305" s="26"/>
      <c r="AD305" s="26"/>
      <c r="AE305" s="26"/>
    </row>
    <row r="306" spans="2:31" ht="26.25" customHeight="1">
      <c r="B306" s="36"/>
      <c r="C306" s="36"/>
      <c r="D306" s="14" t="s">
        <v>47</v>
      </c>
      <c r="E306" s="58">
        <f>Eingabe!C44</f>
        <v>41</v>
      </c>
      <c r="F306" s="143"/>
      <c r="G306" s="133"/>
      <c r="H306" s="27"/>
      <c r="I306" s="8"/>
      <c r="J306" s="8">
        <f t="shared" si="30"/>
        <v>0</v>
      </c>
      <c r="K306" s="9"/>
      <c r="L306" s="8">
        <f t="shared" si="31"/>
        <v>0</v>
      </c>
      <c r="M306" s="10">
        <f>Eingabe!J44</f>
        <v>0</v>
      </c>
      <c r="N306" s="11">
        <f t="shared" si="34"/>
        <v>0</v>
      </c>
      <c r="O306" s="18">
        <f t="shared" si="33"/>
        <v>0</v>
      </c>
      <c r="P306" s="36"/>
      <c r="S306" s="44"/>
      <c r="T306" s="36"/>
      <c r="U306" s="36"/>
      <c r="V306" s="36"/>
      <c r="W306" s="36"/>
      <c r="X306" s="36"/>
      <c r="Y306" s="36"/>
      <c r="Z306" s="36"/>
      <c r="AA306" s="26"/>
      <c r="AB306" s="26"/>
      <c r="AC306" s="26"/>
      <c r="AD306" s="26"/>
      <c r="AE306" s="26"/>
    </row>
    <row r="307" spans="2:26" ht="26.25" customHeight="1">
      <c r="B307" s="36"/>
      <c r="C307" s="36"/>
      <c r="D307" s="14" t="s">
        <v>48</v>
      </c>
      <c r="E307" s="58">
        <f>Eingabe!C45</f>
        <v>42</v>
      </c>
      <c r="F307" s="143"/>
      <c r="G307" s="133"/>
      <c r="H307" s="27"/>
      <c r="I307" s="8"/>
      <c r="J307" s="8">
        <f t="shared" si="30"/>
        <v>0</v>
      </c>
      <c r="K307" s="9"/>
      <c r="L307" s="8">
        <f t="shared" si="31"/>
        <v>0</v>
      </c>
      <c r="M307" s="10">
        <f>Eingabe!J45</f>
        <v>0</v>
      </c>
      <c r="N307" s="11">
        <f t="shared" si="34"/>
        <v>0</v>
      </c>
      <c r="O307" s="18">
        <f t="shared" si="33"/>
        <v>0</v>
      </c>
      <c r="P307" s="36"/>
      <c r="S307" s="44"/>
      <c r="T307" s="45"/>
      <c r="U307" s="45"/>
      <c r="V307" s="45"/>
      <c r="W307" s="44"/>
      <c r="X307" s="44"/>
      <c r="Y307" s="45"/>
      <c r="Z307" s="44"/>
    </row>
    <row r="308" spans="2:26" ht="26.25" customHeight="1">
      <c r="B308" s="36"/>
      <c r="C308" s="36"/>
      <c r="D308" s="14" t="s">
        <v>49</v>
      </c>
      <c r="E308" s="58">
        <f>Eingabe!C46</f>
        <v>43</v>
      </c>
      <c r="F308" s="143"/>
      <c r="G308" s="133"/>
      <c r="H308" s="27"/>
      <c r="I308" s="8"/>
      <c r="J308" s="8">
        <f t="shared" si="30"/>
        <v>0</v>
      </c>
      <c r="K308" s="9"/>
      <c r="L308" s="8">
        <f t="shared" si="31"/>
        <v>0</v>
      </c>
      <c r="M308" s="10">
        <f>Eingabe!J46</f>
        <v>0</v>
      </c>
      <c r="N308" s="11">
        <f t="shared" si="34"/>
        <v>0</v>
      </c>
      <c r="O308" s="18">
        <f t="shared" si="33"/>
        <v>0</v>
      </c>
      <c r="P308" s="36"/>
      <c r="S308" s="44"/>
      <c r="T308" s="45"/>
      <c r="U308" s="45"/>
      <c r="V308" s="45"/>
      <c r="W308" s="44"/>
      <c r="X308" s="44"/>
      <c r="Y308" s="45"/>
      <c r="Z308" s="44"/>
    </row>
    <row r="309" spans="2:31" ht="34.5" customHeight="1">
      <c r="B309" s="36"/>
      <c r="C309" s="36"/>
      <c r="D309" s="14" t="s">
        <v>50</v>
      </c>
      <c r="E309" s="58">
        <f>Eingabe!C47</f>
        <v>44</v>
      </c>
      <c r="F309" s="143"/>
      <c r="G309" s="133"/>
      <c r="H309" s="27"/>
      <c r="I309" s="8"/>
      <c r="J309" s="8">
        <f t="shared" si="30"/>
        <v>0</v>
      </c>
      <c r="K309" s="9"/>
      <c r="L309" s="8">
        <f t="shared" si="31"/>
        <v>0</v>
      </c>
      <c r="M309" s="10">
        <f>Eingabe!J47</f>
        <v>0</v>
      </c>
      <c r="N309" s="11">
        <f t="shared" si="34"/>
        <v>0</v>
      </c>
      <c r="O309" s="18">
        <f t="shared" si="33"/>
        <v>0</v>
      </c>
      <c r="P309" s="36"/>
      <c r="S309" s="44"/>
      <c r="T309" s="45"/>
      <c r="U309" s="45"/>
      <c r="V309" s="45"/>
      <c r="W309" s="44"/>
      <c r="X309" s="44"/>
      <c r="Y309" s="36"/>
      <c r="Z309" s="36"/>
      <c r="AA309" s="26"/>
      <c r="AB309" s="26"/>
      <c r="AC309" s="26"/>
      <c r="AD309" s="26"/>
      <c r="AE309" s="26"/>
    </row>
    <row r="310" spans="2:31" ht="26.25">
      <c r="B310" s="36"/>
      <c r="C310" s="36"/>
      <c r="D310" s="14" t="s">
        <v>51</v>
      </c>
      <c r="E310" s="58">
        <f>Eingabe!C48</f>
        <v>45</v>
      </c>
      <c r="F310" s="143"/>
      <c r="G310" s="133"/>
      <c r="H310" s="27"/>
      <c r="I310" s="8"/>
      <c r="J310" s="8">
        <f t="shared" si="30"/>
        <v>0</v>
      </c>
      <c r="K310" s="9"/>
      <c r="L310" s="8">
        <f t="shared" si="31"/>
        <v>0</v>
      </c>
      <c r="M310" s="10">
        <f>Eingabe!J48</f>
        <v>0</v>
      </c>
      <c r="N310" s="11">
        <f t="shared" si="34"/>
        <v>0</v>
      </c>
      <c r="O310" s="18">
        <f t="shared" si="33"/>
        <v>0</v>
      </c>
      <c r="P310" s="36"/>
      <c r="S310" s="44"/>
      <c r="T310" s="36"/>
      <c r="U310" s="36"/>
      <c r="V310" s="36"/>
      <c r="W310" s="36"/>
      <c r="X310" s="36"/>
      <c r="Y310" s="36"/>
      <c r="Z310" s="36"/>
      <c r="AA310" s="26"/>
      <c r="AB310" s="26"/>
      <c r="AC310" s="26"/>
      <c r="AD310" s="26"/>
      <c r="AE310" s="26"/>
    </row>
    <row r="311" spans="2:31" ht="26.25" customHeight="1">
      <c r="B311" s="36"/>
      <c r="C311" s="36"/>
      <c r="D311" s="14" t="s">
        <v>52</v>
      </c>
      <c r="E311" s="58">
        <f>Eingabe!C49</f>
        <v>46</v>
      </c>
      <c r="F311" s="143"/>
      <c r="G311" s="133"/>
      <c r="H311" s="27"/>
      <c r="I311" s="8"/>
      <c r="J311" s="8">
        <f t="shared" si="30"/>
        <v>0</v>
      </c>
      <c r="K311" s="9"/>
      <c r="L311" s="8">
        <f t="shared" si="31"/>
        <v>0</v>
      </c>
      <c r="M311" s="10">
        <f>Eingabe!J49</f>
        <v>0</v>
      </c>
      <c r="N311" s="11">
        <f t="shared" si="34"/>
        <v>0</v>
      </c>
      <c r="O311" s="18">
        <f t="shared" si="33"/>
        <v>0</v>
      </c>
      <c r="P311" s="36"/>
      <c r="S311" s="44"/>
      <c r="T311" s="36"/>
      <c r="U311" s="36"/>
      <c r="V311" s="36"/>
      <c r="W311" s="36"/>
      <c r="X311" s="36"/>
      <c r="Y311" s="36"/>
      <c r="Z311" s="36"/>
      <c r="AA311" s="26"/>
      <c r="AB311" s="26"/>
      <c r="AC311" s="26"/>
      <c r="AD311" s="26"/>
      <c r="AE311" s="26"/>
    </row>
    <row r="312" spans="2:31" ht="26.25" customHeight="1">
      <c r="B312" s="36"/>
      <c r="C312" s="36"/>
      <c r="D312" s="14" t="s">
        <v>53</v>
      </c>
      <c r="E312" s="58">
        <f>Eingabe!C50</f>
        <v>47</v>
      </c>
      <c r="F312" s="143"/>
      <c r="G312" s="133"/>
      <c r="H312" s="27"/>
      <c r="I312" s="8"/>
      <c r="J312" s="8">
        <f t="shared" si="30"/>
        <v>0</v>
      </c>
      <c r="K312" s="9"/>
      <c r="L312" s="8">
        <f t="shared" si="31"/>
        <v>0</v>
      </c>
      <c r="M312" s="10">
        <f>Eingabe!J50</f>
        <v>0</v>
      </c>
      <c r="N312" s="11">
        <f t="shared" si="34"/>
        <v>0</v>
      </c>
      <c r="O312" s="18">
        <f t="shared" si="33"/>
        <v>0</v>
      </c>
      <c r="P312" s="36"/>
      <c r="S312" s="44"/>
      <c r="T312" s="36"/>
      <c r="U312" s="36"/>
      <c r="V312" s="36"/>
      <c r="W312" s="36"/>
      <c r="X312" s="36"/>
      <c r="Y312" s="36"/>
      <c r="Z312" s="36"/>
      <c r="AA312" s="26"/>
      <c r="AB312" s="26"/>
      <c r="AC312" s="26"/>
      <c r="AD312" s="26"/>
      <c r="AE312" s="26"/>
    </row>
    <row r="313" spans="2:31" ht="26.25" customHeight="1">
      <c r="B313" s="36"/>
      <c r="C313" s="36"/>
      <c r="D313" s="14" t="s">
        <v>54</v>
      </c>
      <c r="E313" s="58">
        <f>Eingabe!C51</f>
        <v>48</v>
      </c>
      <c r="F313" s="143"/>
      <c r="G313" s="133"/>
      <c r="H313" s="27"/>
      <c r="I313" s="8"/>
      <c r="J313" s="8">
        <f t="shared" si="30"/>
        <v>0</v>
      </c>
      <c r="K313" s="9"/>
      <c r="L313" s="8">
        <f t="shared" si="31"/>
        <v>0</v>
      </c>
      <c r="M313" s="10">
        <f>Eingabe!J51</f>
        <v>0</v>
      </c>
      <c r="N313" s="11">
        <f t="shared" si="34"/>
        <v>0</v>
      </c>
      <c r="O313" s="18">
        <f t="shared" si="33"/>
        <v>0</v>
      </c>
      <c r="P313" s="36"/>
      <c r="S313" s="44"/>
      <c r="T313" s="36"/>
      <c r="U313" s="36"/>
      <c r="V313" s="36"/>
      <c r="W313" s="36"/>
      <c r="X313" s="36"/>
      <c r="Y313" s="36"/>
      <c r="Z313" s="36"/>
      <c r="AA313" s="26"/>
      <c r="AB313" s="26"/>
      <c r="AC313" s="26"/>
      <c r="AD313" s="26"/>
      <c r="AE313" s="26"/>
    </row>
    <row r="314" spans="2:31" ht="26.25" customHeight="1">
      <c r="B314" s="36"/>
      <c r="C314" s="36"/>
      <c r="D314" s="14" t="s">
        <v>55</v>
      </c>
      <c r="E314" s="58">
        <f>Eingabe!C52</f>
        <v>49</v>
      </c>
      <c r="F314" s="143"/>
      <c r="G314" s="133"/>
      <c r="H314" s="27"/>
      <c r="I314" s="8"/>
      <c r="J314" s="8">
        <f t="shared" si="30"/>
        <v>0</v>
      </c>
      <c r="K314" s="9"/>
      <c r="L314" s="8">
        <f t="shared" si="31"/>
        <v>0</v>
      </c>
      <c r="M314" s="10">
        <f>Eingabe!J52</f>
        <v>0</v>
      </c>
      <c r="N314" s="11">
        <f t="shared" si="34"/>
        <v>0</v>
      </c>
      <c r="O314" s="18">
        <f t="shared" si="33"/>
        <v>0</v>
      </c>
      <c r="P314" s="36"/>
      <c r="S314" s="44"/>
      <c r="T314" s="36"/>
      <c r="U314" s="36"/>
      <c r="V314" s="36"/>
      <c r="W314" s="36"/>
      <c r="X314" s="36"/>
      <c r="Y314" s="36"/>
      <c r="Z314" s="36"/>
      <c r="AA314" s="26"/>
      <c r="AB314" s="26"/>
      <c r="AC314" s="26"/>
      <c r="AD314" s="26"/>
      <c r="AE314" s="26"/>
    </row>
    <row r="315" spans="2:31" ht="26.25" customHeight="1" thickBot="1">
      <c r="B315" s="36"/>
      <c r="C315" s="36"/>
      <c r="D315" s="28" t="s">
        <v>56</v>
      </c>
      <c r="E315" s="59">
        <f>Eingabe!C53</f>
        <v>50</v>
      </c>
      <c r="F315" s="144"/>
      <c r="G315" s="134"/>
      <c r="H315" s="137"/>
      <c r="I315" s="30"/>
      <c r="J315" s="30">
        <f t="shared" si="30"/>
        <v>0</v>
      </c>
      <c r="K315" s="31"/>
      <c r="L315" s="30">
        <f t="shared" si="31"/>
        <v>0</v>
      </c>
      <c r="M315" s="32">
        <f>Eingabe!J53</f>
        <v>0</v>
      </c>
      <c r="N315" s="33">
        <f t="shared" si="34"/>
        <v>0</v>
      </c>
      <c r="O315" s="34">
        <f t="shared" si="33"/>
        <v>0</v>
      </c>
      <c r="P315" s="36"/>
      <c r="S315" s="44"/>
      <c r="T315" s="36"/>
      <c r="U315" s="36"/>
      <c r="V315" s="36"/>
      <c r="W315" s="36"/>
      <c r="X315" s="36"/>
      <c r="Y315" s="36"/>
      <c r="Z315" s="36"/>
      <c r="AA315" s="26"/>
      <c r="AB315" s="26"/>
      <c r="AC315" s="26"/>
      <c r="AD315" s="26"/>
      <c r="AE315" s="26"/>
    </row>
    <row r="316" spans="2:31" ht="26.25" customHeight="1" thickBot="1">
      <c r="B316" s="36"/>
      <c r="C316" s="36"/>
      <c r="D316" s="216" t="str">
        <f>Eingabe!$B$54</f>
        <v>Punktevergabe: 30,27,25,24,23,22,21,20,19,18,17,16,15,14,13,12,11,10,9,8,7,6,5,4,3,2,1</v>
      </c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8"/>
      <c r="P316" s="36"/>
      <c r="S316" s="44"/>
      <c r="T316" s="36"/>
      <c r="U316" s="36"/>
      <c r="V316" s="36"/>
      <c r="W316" s="36"/>
      <c r="X316" s="36"/>
      <c r="Y316" s="36"/>
      <c r="Z316" s="36"/>
      <c r="AA316" s="26"/>
      <c r="AB316" s="26"/>
      <c r="AC316" s="26"/>
      <c r="AD316" s="26"/>
      <c r="AE316" s="26"/>
    </row>
    <row r="317" spans="2:31" ht="26.25" customHeight="1">
      <c r="B317" s="36"/>
      <c r="C317" s="36"/>
      <c r="D317" s="45"/>
      <c r="E317" s="45"/>
      <c r="F317" s="145"/>
      <c r="G317" s="44"/>
      <c r="H317" s="45"/>
      <c r="I317" s="44"/>
      <c r="J317" s="44"/>
      <c r="K317" s="44"/>
      <c r="L317" s="36"/>
      <c r="M317" s="36"/>
      <c r="N317" s="36"/>
      <c r="O317" s="36"/>
      <c r="P317" s="36"/>
      <c r="S317" s="44"/>
      <c r="T317" s="36"/>
      <c r="U317" s="36"/>
      <c r="V317" s="36"/>
      <c r="W317" s="36"/>
      <c r="X317" s="36"/>
      <c r="Y317" s="36"/>
      <c r="Z317" s="36"/>
      <c r="AA317" s="26"/>
      <c r="AB317" s="26"/>
      <c r="AC317" s="26"/>
      <c r="AD317" s="26"/>
      <c r="AE317" s="26"/>
    </row>
    <row r="318" spans="2:31" ht="26.25" customHeight="1">
      <c r="B318" s="36"/>
      <c r="C318" s="36"/>
      <c r="D318" s="36"/>
      <c r="E318" s="36"/>
      <c r="F318" s="199"/>
      <c r="G318" s="200"/>
      <c r="H318" s="135"/>
      <c r="I318" s="46" t="s">
        <v>68</v>
      </c>
      <c r="J318" s="47"/>
      <c r="K318" s="36"/>
      <c r="P318" s="36"/>
      <c r="S318" s="44"/>
      <c r="T318" s="36"/>
      <c r="U318" s="36"/>
      <c r="V318" s="36"/>
      <c r="W318" s="36"/>
      <c r="X318" s="36"/>
      <c r="Y318" s="36"/>
      <c r="Z318" s="36"/>
      <c r="AA318" s="26"/>
      <c r="AB318" s="26"/>
      <c r="AC318" s="26"/>
      <c r="AD318" s="26"/>
      <c r="AE318" s="26"/>
    </row>
    <row r="319" spans="2:31" ht="26.25" customHeight="1">
      <c r="B319" s="36"/>
      <c r="C319" s="36"/>
      <c r="D319" s="36"/>
      <c r="E319" s="36"/>
      <c r="F319" s="199"/>
      <c r="G319" s="200"/>
      <c r="H319" s="135"/>
      <c r="I319" s="46" t="s">
        <v>68</v>
      </c>
      <c r="J319" s="47"/>
      <c r="K319" s="36"/>
      <c r="P319" s="36"/>
      <c r="S319" s="44"/>
      <c r="T319" s="36"/>
      <c r="U319" s="36"/>
      <c r="V319" s="36"/>
      <c r="W319" s="36"/>
      <c r="X319" s="36"/>
      <c r="Y319" s="36"/>
      <c r="Z319" s="36"/>
      <c r="AA319" s="26"/>
      <c r="AB319" s="26"/>
      <c r="AC319" s="26"/>
      <c r="AD319" s="26"/>
      <c r="AE319" s="26"/>
    </row>
    <row r="320" spans="2:31" ht="26.25" customHeight="1">
      <c r="B320" s="36"/>
      <c r="C320" s="36"/>
      <c r="D320" s="36"/>
      <c r="E320" s="36"/>
      <c r="F320" s="199"/>
      <c r="G320" s="200"/>
      <c r="H320" s="135"/>
      <c r="I320" s="46" t="s">
        <v>68</v>
      </c>
      <c r="J320" s="47"/>
      <c r="K320" s="36"/>
      <c r="P320" s="36"/>
      <c r="S320" s="44"/>
      <c r="T320" s="36"/>
      <c r="U320" s="36"/>
      <c r="V320" s="36"/>
      <c r="W320" s="36"/>
      <c r="X320" s="36"/>
      <c r="Y320" s="36"/>
      <c r="Z320" s="36"/>
      <c r="AA320" s="26"/>
      <c r="AB320" s="26"/>
      <c r="AC320" s="26"/>
      <c r="AD320" s="26"/>
      <c r="AE320" s="26"/>
    </row>
    <row r="321" spans="2:31" ht="26.25" customHeight="1">
      <c r="B321" s="36"/>
      <c r="C321" s="36"/>
      <c r="D321" s="36"/>
      <c r="E321" s="63"/>
      <c r="F321" s="53"/>
      <c r="G321" s="53"/>
      <c r="H321" s="53"/>
      <c r="I321" s="54"/>
      <c r="J321" s="36"/>
      <c r="K321" s="36"/>
      <c r="L321" s="36"/>
      <c r="M321" s="36"/>
      <c r="N321" s="36"/>
      <c r="O321" s="36"/>
      <c r="P321" s="36"/>
      <c r="S321" s="44"/>
      <c r="T321" s="36"/>
      <c r="U321" s="36"/>
      <c r="V321" s="36"/>
      <c r="W321" s="36"/>
      <c r="X321" s="36"/>
      <c r="Y321" s="36"/>
      <c r="Z321" s="36"/>
      <c r="AA321" s="26"/>
      <c r="AB321" s="26"/>
      <c r="AC321" s="26"/>
      <c r="AD321" s="26"/>
      <c r="AE321" s="26"/>
    </row>
    <row r="322" spans="2:31" ht="26.25" customHeight="1" thickBot="1">
      <c r="B322" s="36"/>
      <c r="C322" s="36"/>
      <c r="D322" s="36"/>
      <c r="E322" s="57"/>
      <c r="F322" s="41"/>
      <c r="G322" s="36"/>
      <c r="H322" s="97"/>
      <c r="I322" s="36"/>
      <c r="J322" s="36"/>
      <c r="K322" s="36"/>
      <c r="L322" s="36"/>
      <c r="M322" s="36"/>
      <c r="N322" s="36"/>
      <c r="O322" s="36"/>
      <c r="P322" s="36"/>
      <c r="S322" s="44"/>
      <c r="T322" s="36"/>
      <c r="U322" s="36"/>
      <c r="V322" s="36"/>
      <c r="W322" s="36"/>
      <c r="X322" s="36"/>
      <c r="Y322" s="36"/>
      <c r="Z322" s="36"/>
      <c r="AA322" s="26"/>
      <c r="AB322" s="26"/>
      <c r="AC322" s="26"/>
      <c r="AD322" s="26"/>
      <c r="AE322" s="26"/>
    </row>
    <row r="323" spans="2:31" ht="26.25" customHeight="1" thickBot="1">
      <c r="B323" s="36"/>
      <c r="C323" s="36"/>
      <c r="D323" s="201">
        <f>$N$12</f>
        <v>0</v>
      </c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3"/>
      <c r="P323" s="36"/>
      <c r="S323" s="44"/>
      <c r="T323" s="36"/>
      <c r="U323" s="36"/>
      <c r="V323" s="36"/>
      <c r="W323" s="36"/>
      <c r="X323" s="36"/>
      <c r="Y323" s="36"/>
      <c r="Z323" s="36"/>
      <c r="AA323" s="26"/>
      <c r="AB323" s="26"/>
      <c r="AC323" s="26"/>
      <c r="AD323" s="26"/>
      <c r="AE323" s="26"/>
    </row>
    <row r="324" spans="2:31" ht="26.25" customHeight="1">
      <c r="B324" s="36"/>
      <c r="C324" s="36"/>
      <c r="D324" s="210" t="s">
        <v>0</v>
      </c>
      <c r="E324" s="204" t="s">
        <v>63</v>
      </c>
      <c r="F324" s="204" t="s">
        <v>66</v>
      </c>
      <c r="G324" s="204"/>
      <c r="H324" s="206" t="s">
        <v>67</v>
      </c>
      <c r="I324" s="204" t="s">
        <v>4</v>
      </c>
      <c r="J324" s="204" t="s">
        <v>5</v>
      </c>
      <c r="K324" s="204" t="s">
        <v>6</v>
      </c>
      <c r="L324" s="204" t="s">
        <v>62</v>
      </c>
      <c r="M324" s="266" t="s">
        <v>3</v>
      </c>
      <c r="N324" s="48" t="s">
        <v>60</v>
      </c>
      <c r="O324" s="49"/>
      <c r="P324" s="45"/>
      <c r="Q324" s="45"/>
      <c r="R324" s="44"/>
      <c r="S324" s="44"/>
      <c r="T324" s="36"/>
      <c r="U324" s="36"/>
      <c r="V324" s="36"/>
      <c r="W324" s="36"/>
      <c r="X324" s="36"/>
      <c r="Y324" s="36"/>
      <c r="Z324" s="36"/>
      <c r="AA324" s="26"/>
      <c r="AB324" s="26"/>
      <c r="AC324" s="26"/>
      <c r="AD324" s="26"/>
      <c r="AE324" s="26"/>
    </row>
    <row r="325" spans="2:31" ht="26.25" customHeight="1" thickBot="1">
      <c r="B325" s="36"/>
      <c r="C325" s="36"/>
      <c r="D325" s="211"/>
      <c r="E325" s="205"/>
      <c r="F325" s="205"/>
      <c r="G325" s="205"/>
      <c r="H325" s="207"/>
      <c r="I325" s="205"/>
      <c r="J325" s="205"/>
      <c r="K325" s="205"/>
      <c r="L325" s="205"/>
      <c r="M325" s="267"/>
      <c r="N325" s="64" t="s">
        <v>58</v>
      </c>
      <c r="O325" s="65" t="s">
        <v>59</v>
      </c>
      <c r="P325" s="45"/>
      <c r="Q325" s="45"/>
      <c r="R325" s="44"/>
      <c r="S325" s="44"/>
      <c r="T325" s="36"/>
      <c r="U325" s="36"/>
      <c r="V325" s="36"/>
      <c r="W325" s="36"/>
      <c r="X325" s="36"/>
      <c r="Y325" s="36"/>
      <c r="Z325" s="36"/>
      <c r="AA325" s="26"/>
      <c r="AB325" s="26"/>
      <c r="AC325" s="26"/>
      <c r="AD325" s="26"/>
      <c r="AE325" s="26"/>
    </row>
    <row r="326" spans="2:31" ht="26.25" customHeight="1">
      <c r="B326" s="36"/>
      <c r="C326" s="36"/>
      <c r="D326" s="19" t="s">
        <v>7</v>
      </c>
      <c r="E326" s="59" t="str">
        <f>Eingabe!C4</f>
        <v>Thomas Gebhardt</v>
      </c>
      <c r="F326" s="142"/>
      <c r="G326" s="132"/>
      <c r="H326" s="68"/>
      <c r="I326" s="8"/>
      <c r="J326" s="8">
        <f aca="true" t="shared" si="35" ref="J326:J375">K326-I326</f>
        <v>0</v>
      </c>
      <c r="K326" s="9"/>
      <c r="L326" s="8">
        <f aca="true" t="shared" si="36" ref="L326:L375">SUM(K326/12)</f>
        <v>0</v>
      </c>
      <c r="M326" s="10">
        <f>Eingabe!K4</f>
        <v>0</v>
      </c>
      <c r="N326" s="4"/>
      <c r="O326" s="15"/>
      <c r="P326" s="45"/>
      <c r="Q326" s="45"/>
      <c r="R326" s="44"/>
      <c r="S326" s="44"/>
      <c r="T326" s="36"/>
      <c r="U326" s="36"/>
      <c r="V326" s="36"/>
      <c r="W326" s="36"/>
      <c r="X326" s="36"/>
      <c r="Y326" s="36"/>
      <c r="Z326" s="36"/>
      <c r="AA326" s="26"/>
      <c r="AB326" s="26"/>
      <c r="AC326" s="26"/>
      <c r="AD326" s="26"/>
      <c r="AE326" s="26"/>
    </row>
    <row r="327" spans="2:31" ht="26.25" customHeight="1">
      <c r="B327" s="36"/>
      <c r="C327" s="36"/>
      <c r="D327" s="20" t="s">
        <v>8</v>
      </c>
      <c r="E327" s="58" t="str">
        <f>Eingabe!C5</f>
        <v>Thomas Sanda</v>
      </c>
      <c r="F327" s="143"/>
      <c r="G327" s="133"/>
      <c r="H327" s="27"/>
      <c r="I327" s="8"/>
      <c r="J327" s="8">
        <f t="shared" si="35"/>
        <v>0</v>
      </c>
      <c r="K327" s="9"/>
      <c r="L327" s="8">
        <f t="shared" si="36"/>
        <v>0</v>
      </c>
      <c r="M327" s="10">
        <f>Eingabe!K5</f>
        <v>0</v>
      </c>
      <c r="N327" s="5">
        <f aca="true" t="shared" si="37" ref="N327:N358">$K$206-K327</f>
        <v>0</v>
      </c>
      <c r="O327" s="16"/>
      <c r="P327" s="36"/>
      <c r="S327" s="44"/>
      <c r="T327" s="36"/>
      <c r="U327" s="36"/>
      <c r="V327" s="36"/>
      <c r="W327" s="36"/>
      <c r="X327" s="36"/>
      <c r="Y327" s="36"/>
      <c r="Z327" s="36"/>
      <c r="AA327" s="26"/>
      <c r="AB327" s="26"/>
      <c r="AC327" s="26"/>
      <c r="AD327" s="26"/>
      <c r="AE327" s="26"/>
    </row>
    <row r="328" spans="2:31" ht="26.25">
      <c r="B328" s="36"/>
      <c r="C328" s="36"/>
      <c r="D328" s="21" t="s">
        <v>9</v>
      </c>
      <c r="E328" s="58" t="str">
        <f>Eingabe!C6</f>
        <v>Günther Schlosser</v>
      </c>
      <c r="F328" s="143"/>
      <c r="G328" s="133"/>
      <c r="H328" s="27"/>
      <c r="I328" s="8"/>
      <c r="J328" s="8">
        <f t="shared" si="35"/>
        <v>0</v>
      </c>
      <c r="K328" s="9"/>
      <c r="L328" s="8">
        <f t="shared" si="36"/>
        <v>0</v>
      </c>
      <c r="M328" s="10">
        <f>Eingabe!K6</f>
        <v>0</v>
      </c>
      <c r="N328" s="6">
        <f t="shared" si="37"/>
        <v>0</v>
      </c>
      <c r="O328" s="17">
        <f>SUM(K327-K328)</f>
        <v>0</v>
      </c>
      <c r="P328" s="36"/>
      <c r="S328" s="44"/>
      <c r="T328" s="36"/>
      <c r="U328" s="36"/>
      <c r="V328" s="36"/>
      <c r="W328" s="36"/>
      <c r="X328" s="36"/>
      <c r="Y328" s="36"/>
      <c r="Z328" s="36"/>
      <c r="AA328" s="26"/>
      <c r="AB328" s="26"/>
      <c r="AC328" s="26"/>
      <c r="AD328" s="26"/>
      <c r="AE328" s="26"/>
    </row>
    <row r="329" spans="2:31" ht="32.25" customHeight="1">
      <c r="B329" s="36"/>
      <c r="C329" s="36"/>
      <c r="D329" s="14" t="s">
        <v>10</v>
      </c>
      <c r="E329" s="58" t="str">
        <f>Eingabe!C7</f>
        <v>Gerhard Fischer </v>
      </c>
      <c r="F329" s="143"/>
      <c r="G329" s="133"/>
      <c r="H329" s="27"/>
      <c r="I329" s="8"/>
      <c r="J329" s="8">
        <f t="shared" si="35"/>
        <v>0</v>
      </c>
      <c r="K329" s="9"/>
      <c r="L329" s="8">
        <f t="shared" si="36"/>
        <v>0</v>
      </c>
      <c r="M329" s="10">
        <f>Eingabe!K7</f>
        <v>0</v>
      </c>
      <c r="N329" s="11">
        <f t="shared" si="37"/>
        <v>0</v>
      </c>
      <c r="O329" s="18">
        <f>SUM(K328-K329)</f>
        <v>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26"/>
      <c r="AB329" s="26"/>
      <c r="AC329" s="26"/>
      <c r="AD329" s="26"/>
      <c r="AE329" s="26"/>
    </row>
    <row r="330" spans="2:31" ht="26.25" customHeight="1">
      <c r="B330" s="36"/>
      <c r="C330" s="36"/>
      <c r="D330" s="14" t="s">
        <v>11</v>
      </c>
      <c r="E330" s="58" t="str">
        <f>Eingabe!C8</f>
        <v>Peter Siding </v>
      </c>
      <c r="F330" s="143"/>
      <c r="G330" s="133"/>
      <c r="H330" s="27"/>
      <c r="I330" s="8"/>
      <c r="J330" s="8">
        <f t="shared" si="35"/>
        <v>0</v>
      </c>
      <c r="K330" s="9"/>
      <c r="L330" s="8">
        <f t="shared" si="36"/>
        <v>0</v>
      </c>
      <c r="M330" s="10">
        <f>Eingabe!K8</f>
        <v>0</v>
      </c>
      <c r="N330" s="11">
        <f t="shared" si="37"/>
        <v>0</v>
      </c>
      <c r="O330" s="18">
        <f aca="true" t="shared" si="38" ref="O330:O375">SUM(K329-K330)</f>
        <v>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26"/>
      <c r="AB330" s="26"/>
      <c r="AC330" s="26"/>
      <c r="AD330" s="26"/>
      <c r="AE330" s="26"/>
    </row>
    <row r="331" spans="2:31" ht="26.25" customHeight="1">
      <c r="B331" s="36"/>
      <c r="C331" s="36"/>
      <c r="D331" s="14" t="s">
        <v>12</v>
      </c>
      <c r="E331" s="58" t="str">
        <f>Eingabe!C9</f>
        <v>Roland Dobritzhofer</v>
      </c>
      <c r="F331" s="143"/>
      <c r="G331" s="133"/>
      <c r="H331" s="27"/>
      <c r="I331" s="8"/>
      <c r="J331" s="8">
        <f t="shared" si="35"/>
        <v>0</v>
      </c>
      <c r="K331" s="9"/>
      <c r="L331" s="8">
        <f t="shared" si="36"/>
        <v>0</v>
      </c>
      <c r="M331" s="10">
        <f>Eingabe!K9</f>
        <v>0</v>
      </c>
      <c r="N331" s="11">
        <f t="shared" si="37"/>
        <v>0</v>
      </c>
      <c r="O331" s="18">
        <f t="shared" si="38"/>
        <v>0</v>
      </c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26"/>
      <c r="AB331" s="26"/>
      <c r="AC331" s="26"/>
      <c r="AD331" s="26"/>
      <c r="AE331" s="26"/>
    </row>
    <row r="332" spans="2:31" ht="26.25" customHeight="1">
      <c r="B332" s="36"/>
      <c r="C332" s="36"/>
      <c r="D332" s="14" t="s">
        <v>13</v>
      </c>
      <c r="E332" s="58" t="str">
        <f>Eingabe!C10</f>
        <v>Ernst Brajer</v>
      </c>
      <c r="F332" s="143"/>
      <c r="G332" s="133"/>
      <c r="H332" s="27"/>
      <c r="I332" s="8"/>
      <c r="J332" s="8">
        <f t="shared" si="35"/>
        <v>0</v>
      </c>
      <c r="K332" s="9"/>
      <c r="L332" s="8">
        <f t="shared" si="36"/>
        <v>0</v>
      </c>
      <c r="M332" s="10">
        <f>Eingabe!K10</f>
        <v>0</v>
      </c>
      <c r="N332" s="11">
        <f t="shared" si="37"/>
        <v>0</v>
      </c>
      <c r="O332" s="18">
        <f t="shared" si="38"/>
        <v>0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26"/>
      <c r="AB332" s="26"/>
      <c r="AC332" s="26"/>
      <c r="AD332" s="26"/>
      <c r="AE332" s="26"/>
    </row>
    <row r="333" spans="2:31" ht="26.25" customHeight="1">
      <c r="B333" s="36"/>
      <c r="C333" s="36"/>
      <c r="D333" s="14" t="s">
        <v>14</v>
      </c>
      <c r="E333" s="58" t="str">
        <f>Eingabe!C11</f>
        <v>Thomas Nowak </v>
      </c>
      <c r="F333" s="143"/>
      <c r="G333" s="133"/>
      <c r="H333" s="27"/>
      <c r="I333" s="8"/>
      <c r="J333" s="8">
        <f t="shared" si="35"/>
        <v>0</v>
      </c>
      <c r="K333" s="9"/>
      <c r="L333" s="8">
        <f t="shared" si="36"/>
        <v>0</v>
      </c>
      <c r="M333" s="10">
        <f>Eingabe!K11</f>
        <v>0</v>
      </c>
      <c r="N333" s="11">
        <f t="shared" si="37"/>
        <v>0</v>
      </c>
      <c r="O333" s="18">
        <f t="shared" si="38"/>
        <v>0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26"/>
      <c r="AB333" s="26"/>
      <c r="AC333" s="26"/>
      <c r="AD333" s="26"/>
      <c r="AE333" s="26"/>
    </row>
    <row r="334" spans="2:31" ht="26.25" customHeight="1">
      <c r="B334" s="36"/>
      <c r="C334" s="36"/>
      <c r="D334" s="14" t="s">
        <v>15</v>
      </c>
      <c r="E334" s="58" t="str">
        <f>Eingabe!C12</f>
        <v>Walter Lemböck </v>
      </c>
      <c r="F334" s="143"/>
      <c r="G334" s="133"/>
      <c r="H334" s="27"/>
      <c r="I334" s="8"/>
      <c r="J334" s="8">
        <f t="shared" si="35"/>
        <v>0</v>
      </c>
      <c r="K334" s="9"/>
      <c r="L334" s="8">
        <f t="shared" si="36"/>
        <v>0</v>
      </c>
      <c r="M334" s="10">
        <f>Eingabe!K12</f>
        <v>0</v>
      </c>
      <c r="N334" s="11">
        <f t="shared" si="37"/>
        <v>0</v>
      </c>
      <c r="O334" s="18">
        <f t="shared" si="38"/>
        <v>0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26"/>
      <c r="AB334" s="26"/>
      <c r="AC334" s="26"/>
      <c r="AD334" s="26"/>
      <c r="AE334" s="26"/>
    </row>
    <row r="335" spans="2:31" ht="26.25" customHeight="1">
      <c r="B335" s="36"/>
      <c r="C335" s="36"/>
      <c r="D335" s="14" t="s">
        <v>16</v>
      </c>
      <c r="E335" s="58" t="str">
        <f>Eingabe!C13</f>
        <v>Walter Müllner </v>
      </c>
      <c r="F335" s="143"/>
      <c r="G335" s="133"/>
      <c r="H335" s="27"/>
      <c r="I335" s="8"/>
      <c r="J335" s="8">
        <f t="shared" si="35"/>
        <v>0</v>
      </c>
      <c r="K335" s="9"/>
      <c r="L335" s="8">
        <f t="shared" si="36"/>
        <v>0</v>
      </c>
      <c r="M335" s="10">
        <f>Eingabe!K13</f>
        <v>0</v>
      </c>
      <c r="N335" s="11">
        <f t="shared" si="37"/>
        <v>0</v>
      </c>
      <c r="O335" s="18">
        <f t="shared" si="38"/>
        <v>0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26"/>
      <c r="AB335" s="26"/>
      <c r="AC335" s="26"/>
      <c r="AD335" s="26"/>
      <c r="AE335" s="26"/>
    </row>
    <row r="336" spans="2:31" ht="26.25" customHeight="1">
      <c r="B336" s="36"/>
      <c r="C336" s="36"/>
      <c r="D336" s="14" t="s">
        <v>17</v>
      </c>
      <c r="E336" s="58">
        <f>Eingabe!C14</f>
        <v>11</v>
      </c>
      <c r="F336" s="143"/>
      <c r="G336" s="133"/>
      <c r="H336" s="27"/>
      <c r="I336" s="8"/>
      <c r="J336" s="8">
        <f t="shared" si="35"/>
        <v>0</v>
      </c>
      <c r="K336" s="9"/>
      <c r="L336" s="8">
        <f t="shared" si="36"/>
        <v>0</v>
      </c>
      <c r="M336" s="10">
        <f>Eingabe!K14</f>
        <v>0</v>
      </c>
      <c r="N336" s="11">
        <f t="shared" si="37"/>
        <v>0</v>
      </c>
      <c r="O336" s="18">
        <f t="shared" si="38"/>
        <v>0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26"/>
      <c r="AB336" s="26"/>
      <c r="AC336" s="26"/>
      <c r="AD336" s="26"/>
      <c r="AE336" s="26"/>
    </row>
    <row r="337" spans="2:31" ht="26.25" customHeight="1">
      <c r="B337" s="36"/>
      <c r="C337" s="36"/>
      <c r="D337" s="14" t="s">
        <v>18</v>
      </c>
      <c r="E337" s="58">
        <f>Eingabe!C15</f>
        <v>12</v>
      </c>
      <c r="F337" s="143"/>
      <c r="G337" s="133"/>
      <c r="H337" s="27"/>
      <c r="I337" s="8"/>
      <c r="J337" s="8">
        <f t="shared" si="35"/>
        <v>0</v>
      </c>
      <c r="K337" s="9"/>
      <c r="L337" s="8">
        <f t="shared" si="36"/>
        <v>0</v>
      </c>
      <c r="M337" s="10">
        <f>Eingabe!K15</f>
        <v>0</v>
      </c>
      <c r="N337" s="11">
        <f t="shared" si="37"/>
        <v>0</v>
      </c>
      <c r="O337" s="18">
        <f t="shared" si="38"/>
        <v>0</v>
      </c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26"/>
      <c r="AB337" s="26"/>
      <c r="AC337" s="26"/>
      <c r="AD337" s="26"/>
      <c r="AE337" s="26"/>
    </row>
    <row r="338" spans="2:31" ht="26.25" customHeight="1">
      <c r="B338" s="36"/>
      <c r="C338" s="36"/>
      <c r="D338" s="14" t="s">
        <v>19</v>
      </c>
      <c r="E338" s="58">
        <f>Eingabe!C16</f>
        <v>13</v>
      </c>
      <c r="F338" s="143"/>
      <c r="G338" s="133"/>
      <c r="H338" s="27"/>
      <c r="I338" s="8"/>
      <c r="J338" s="8">
        <f t="shared" si="35"/>
        <v>0</v>
      </c>
      <c r="K338" s="9"/>
      <c r="L338" s="8">
        <f t="shared" si="36"/>
        <v>0</v>
      </c>
      <c r="M338" s="10">
        <f>Eingabe!K16</f>
        <v>0</v>
      </c>
      <c r="N338" s="11">
        <f t="shared" si="37"/>
        <v>0</v>
      </c>
      <c r="O338" s="18">
        <f t="shared" si="38"/>
        <v>0</v>
      </c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26"/>
      <c r="AB338" s="26"/>
      <c r="AC338" s="26"/>
      <c r="AD338" s="26"/>
      <c r="AE338" s="26"/>
    </row>
    <row r="339" spans="2:31" ht="27" customHeight="1">
      <c r="B339" s="36"/>
      <c r="C339" s="36"/>
      <c r="D339" s="14" t="s">
        <v>20</v>
      </c>
      <c r="E339" s="58">
        <f>Eingabe!C17</f>
        <v>14</v>
      </c>
      <c r="F339" s="143"/>
      <c r="G339" s="133"/>
      <c r="H339" s="27"/>
      <c r="I339" s="8"/>
      <c r="J339" s="8">
        <f t="shared" si="35"/>
        <v>0</v>
      </c>
      <c r="K339" s="9"/>
      <c r="L339" s="8">
        <f t="shared" si="36"/>
        <v>0</v>
      </c>
      <c r="M339" s="10">
        <f>Eingabe!K17</f>
        <v>0</v>
      </c>
      <c r="N339" s="11">
        <f t="shared" si="37"/>
        <v>0</v>
      </c>
      <c r="O339" s="18">
        <f t="shared" si="38"/>
        <v>0</v>
      </c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26"/>
      <c r="AB339" s="26"/>
      <c r="AC339" s="26"/>
      <c r="AD339" s="26"/>
      <c r="AE339" s="26"/>
    </row>
    <row r="340" spans="2:31" ht="26.25" customHeight="1">
      <c r="B340" s="36"/>
      <c r="C340" s="36"/>
      <c r="D340" s="14" t="s">
        <v>21</v>
      </c>
      <c r="E340" s="58">
        <f>Eingabe!C18</f>
        <v>15</v>
      </c>
      <c r="F340" s="143"/>
      <c r="G340" s="133"/>
      <c r="H340" s="27"/>
      <c r="I340" s="8"/>
      <c r="J340" s="8">
        <f t="shared" si="35"/>
        <v>0</v>
      </c>
      <c r="K340" s="9"/>
      <c r="L340" s="8">
        <f t="shared" si="36"/>
        <v>0</v>
      </c>
      <c r="M340" s="10">
        <f>Eingabe!K18</f>
        <v>0</v>
      </c>
      <c r="N340" s="11">
        <f t="shared" si="37"/>
        <v>0</v>
      </c>
      <c r="O340" s="18">
        <f t="shared" si="38"/>
        <v>0</v>
      </c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26"/>
      <c r="AB340" s="26"/>
      <c r="AC340" s="26"/>
      <c r="AD340" s="26"/>
      <c r="AE340" s="26"/>
    </row>
    <row r="341" spans="2:31" ht="26.25" customHeight="1">
      <c r="B341" s="36"/>
      <c r="C341" s="36"/>
      <c r="D341" s="14" t="s">
        <v>22</v>
      </c>
      <c r="E341" s="58">
        <f>Eingabe!C19</f>
        <v>16</v>
      </c>
      <c r="F341" s="143"/>
      <c r="G341" s="133"/>
      <c r="H341" s="27"/>
      <c r="I341" s="8"/>
      <c r="J341" s="8">
        <f t="shared" si="35"/>
        <v>0</v>
      </c>
      <c r="K341" s="9"/>
      <c r="L341" s="8">
        <f t="shared" si="36"/>
        <v>0</v>
      </c>
      <c r="M341" s="10">
        <f>Eingabe!K19</f>
        <v>0</v>
      </c>
      <c r="N341" s="11">
        <f t="shared" si="37"/>
        <v>0</v>
      </c>
      <c r="O341" s="18">
        <f t="shared" si="38"/>
        <v>0</v>
      </c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26"/>
      <c r="AB341" s="26"/>
      <c r="AC341" s="26"/>
      <c r="AD341" s="26"/>
      <c r="AE341" s="26"/>
    </row>
    <row r="342" spans="2:31" ht="26.25" customHeight="1">
      <c r="B342" s="36"/>
      <c r="C342" s="36"/>
      <c r="D342" s="14" t="s">
        <v>23</v>
      </c>
      <c r="E342" s="58">
        <f>Eingabe!C20</f>
        <v>17</v>
      </c>
      <c r="F342" s="143"/>
      <c r="G342" s="133"/>
      <c r="H342" s="27"/>
      <c r="I342" s="8"/>
      <c r="J342" s="8">
        <f t="shared" si="35"/>
        <v>0</v>
      </c>
      <c r="K342" s="9"/>
      <c r="L342" s="8">
        <f t="shared" si="36"/>
        <v>0</v>
      </c>
      <c r="M342" s="10">
        <f>Eingabe!K20</f>
        <v>0</v>
      </c>
      <c r="N342" s="11">
        <f t="shared" si="37"/>
        <v>0</v>
      </c>
      <c r="O342" s="18">
        <f t="shared" si="38"/>
        <v>0</v>
      </c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26"/>
      <c r="AB342" s="26"/>
      <c r="AC342" s="26"/>
      <c r="AD342" s="26"/>
      <c r="AE342" s="26"/>
    </row>
    <row r="343" spans="2:31" ht="26.25" customHeight="1">
      <c r="B343" s="36"/>
      <c r="C343" s="36"/>
      <c r="D343" s="14" t="s">
        <v>24</v>
      </c>
      <c r="E343" s="58">
        <f>Eingabe!C21</f>
        <v>18</v>
      </c>
      <c r="F343" s="143"/>
      <c r="G343" s="133"/>
      <c r="H343" s="27"/>
      <c r="I343" s="8"/>
      <c r="J343" s="8">
        <f t="shared" si="35"/>
        <v>0</v>
      </c>
      <c r="K343" s="9"/>
      <c r="L343" s="8">
        <f t="shared" si="36"/>
        <v>0</v>
      </c>
      <c r="M343" s="10">
        <f>Eingabe!K21</f>
        <v>0</v>
      </c>
      <c r="N343" s="11">
        <f t="shared" si="37"/>
        <v>0</v>
      </c>
      <c r="O343" s="18">
        <f t="shared" si="38"/>
        <v>0</v>
      </c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26"/>
      <c r="AB343" s="26"/>
      <c r="AC343" s="26"/>
      <c r="AD343" s="26"/>
      <c r="AE343" s="26"/>
    </row>
    <row r="344" spans="2:31" ht="26.25" customHeight="1">
      <c r="B344" s="36"/>
      <c r="C344" s="36"/>
      <c r="D344" s="14" t="s">
        <v>25</v>
      </c>
      <c r="E344" s="58">
        <f>Eingabe!C22</f>
        <v>19</v>
      </c>
      <c r="F344" s="143"/>
      <c r="G344" s="133"/>
      <c r="H344" s="27"/>
      <c r="I344" s="8"/>
      <c r="J344" s="8">
        <f t="shared" si="35"/>
        <v>0</v>
      </c>
      <c r="K344" s="9"/>
      <c r="L344" s="8">
        <f t="shared" si="36"/>
        <v>0</v>
      </c>
      <c r="M344" s="10">
        <f>Eingabe!K22</f>
        <v>0</v>
      </c>
      <c r="N344" s="11">
        <f t="shared" si="37"/>
        <v>0</v>
      </c>
      <c r="O344" s="18">
        <f t="shared" si="38"/>
        <v>0</v>
      </c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26"/>
      <c r="AB344" s="26"/>
      <c r="AC344" s="26"/>
      <c r="AD344" s="26"/>
      <c r="AE344" s="26"/>
    </row>
    <row r="345" spans="2:31" ht="26.25" customHeight="1">
      <c r="B345" s="36"/>
      <c r="C345" s="36"/>
      <c r="D345" s="14" t="s">
        <v>26</v>
      </c>
      <c r="E345" s="58">
        <f>Eingabe!C23</f>
        <v>20</v>
      </c>
      <c r="F345" s="143"/>
      <c r="G345" s="133"/>
      <c r="H345" s="27"/>
      <c r="I345" s="8"/>
      <c r="J345" s="8">
        <f t="shared" si="35"/>
        <v>0</v>
      </c>
      <c r="K345" s="9"/>
      <c r="L345" s="8">
        <f t="shared" si="36"/>
        <v>0</v>
      </c>
      <c r="M345" s="10">
        <f>Eingabe!K23</f>
        <v>0</v>
      </c>
      <c r="N345" s="11">
        <f t="shared" si="37"/>
        <v>0</v>
      </c>
      <c r="O345" s="18">
        <f t="shared" si="38"/>
        <v>0</v>
      </c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26"/>
      <c r="AB345" s="26"/>
      <c r="AC345" s="26"/>
      <c r="AD345" s="26"/>
      <c r="AE345" s="26"/>
    </row>
    <row r="346" spans="2:31" ht="19.5">
      <c r="B346" s="36"/>
      <c r="C346" s="36"/>
      <c r="D346" s="14" t="s">
        <v>27</v>
      </c>
      <c r="E346" s="58">
        <f>Eingabe!C24</f>
        <v>21</v>
      </c>
      <c r="F346" s="143"/>
      <c r="G346" s="133"/>
      <c r="H346" s="27"/>
      <c r="I346" s="8"/>
      <c r="J346" s="8">
        <f t="shared" si="35"/>
        <v>0</v>
      </c>
      <c r="K346" s="9"/>
      <c r="L346" s="8">
        <f t="shared" si="36"/>
        <v>0</v>
      </c>
      <c r="M346" s="10">
        <f>Eingabe!K24</f>
        <v>0</v>
      </c>
      <c r="N346" s="11">
        <f t="shared" si="37"/>
        <v>0</v>
      </c>
      <c r="O346" s="18">
        <f t="shared" si="38"/>
        <v>0</v>
      </c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26"/>
      <c r="AB346" s="26"/>
      <c r="AC346" s="26"/>
      <c r="AD346" s="26"/>
      <c r="AE346" s="26"/>
    </row>
    <row r="347" spans="2:31" ht="26.25" customHeight="1">
      <c r="B347" s="36"/>
      <c r="C347" s="36"/>
      <c r="D347" s="14" t="s">
        <v>28</v>
      </c>
      <c r="E347" s="58">
        <f>Eingabe!C25</f>
        <v>22</v>
      </c>
      <c r="F347" s="143"/>
      <c r="G347" s="133"/>
      <c r="H347" s="27"/>
      <c r="I347" s="8"/>
      <c r="J347" s="8">
        <f t="shared" si="35"/>
        <v>0</v>
      </c>
      <c r="K347" s="9"/>
      <c r="L347" s="8">
        <f t="shared" si="36"/>
        <v>0</v>
      </c>
      <c r="M347" s="10">
        <f>Eingabe!K25</f>
        <v>0</v>
      </c>
      <c r="N347" s="11">
        <f t="shared" si="37"/>
        <v>0</v>
      </c>
      <c r="O347" s="18">
        <f t="shared" si="38"/>
        <v>0</v>
      </c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26"/>
      <c r="AB347" s="26"/>
      <c r="AC347" s="26"/>
      <c r="AD347" s="26"/>
      <c r="AE347" s="26"/>
    </row>
    <row r="348" spans="2:31" ht="26.25" customHeight="1">
      <c r="B348" s="36"/>
      <c r="C348" s="36"/>
      <c r="D348" s="14" t="s">
        <v>29</v>
      </c>
      <c r="E348" s="58">
        <f>Eingabe!C26</f>
        <v>23</v>
      </c>
      <c r="F348" s="143"/>
      <c r="G348" s="133"/>
      <c r="H348" s="27"/>
      <c r="I348" s="8"/>
      <c r="J348" s="8">
        <f t="shared" si="35"/>
        <v>0</v>
      </c>
      <c r="K348" s="9"/>
      <c r="L348" s="8">
        <f t="shared" si="36"/>
        <v>0</v>
      </c>
      <c r="M348" s="10">
        <f>Eingabe!K26</f>
        <v>0</v>
      </c>
      <c r="N348" s="11">
        <f t="shared" si="37"/>
        <v>0</v>
      </c>
      <c r="O348" s="18">
        <f t="shared" si="38"/>
        <v>0</v>
      </c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26"/>
      <c r="AB348" s="26"/>
      <c r="AC348" s="26"/>
      <c r="AD348" s="26"/>
      <c r="AE348" s="26"/>
    </row>
    <row r="349" spans="2:31" ht="26.25" customHeight="1">
      <c r="B349" s="36"/>
      <c r="C349" s="36"/>
      <c r="D349" s="14" t="s">
        <v>30</v>
      </c>
      <c r="E349" s="58">
        <f>Eingabe!C27</f>
        <v>24</v>
      </c>
      <c r="F349" s="143"/>
      <c r="G349" s="133"/>
      <c r="H349" s="27"/>
      <c r="I349" s="8"/>
      <c r="J349" s="8">
        <f t="shared" si="35"/>
        <v>0</v>
      </c>
      <c r="K349" s="9"/>
      <c r="L349" s="8">
        <f t="shared" si="36"/>
        <v>0</v>
      </c>
      <c r="M349" s="10">
        <f>Eingabe!K27</f>
        <v>0</v>
      </c>
      <c r="N349" s="11">
        <f t="shared" si="37"/>
        <v>0</v>
      </c>
      <c r="O349" s="18">
        <f t="shared" si="38"/>
        <v>0</v>
      </c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26"/>
      <c r="AB349" s="26"/>
      <c r="AC349" s="26"/>
      <c r="AD349" s="26"/>
      <c r="AE349" s="26"/>
    </row>
    <row r="350" spans="2:31" ht="26.25" customHeight="1">
      <c r="B350" s="36"/>
      <c r="C350" s="36"/>
      <c r="D350" s="14" t="s">
        <v>31</v>
      </c>
      <c r="E350" s="58">
        <f>Eingabe!C28</f>
        <v>25</v>
      </c>
      <c r="F350" s="143"/>
      <c r="G350" s="133"/>
      <c r="H350" s="27"/>
      <c r="I350" s="8"/>
      <c r="J350" s="8">
        <f t="shared" si="35"/>
        <v>0</v>
      </c>
      <c r="K350" s="9"/>
      <c r="L350" s="8">
        <f t="shared" si="36"/>
        <v>0</v>
      </c>
      <c r="M350" s="10">
        <f>Eingabe!K28</f>
        <v>0</v>
      </c>
      <c r="N350" s="11">
        <f t="shared" si="37"/>
        <v>0</v>
      </c>
      <c r="O350" s="18">
        <f t="shared" si="38"/>
        <v>0</v>
      </c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26"/>
      <c r="AB350" s="26"/>
      <c r="AC350" s="26"/>
      <c r="AD350" s="26"/>
      <c r="AE350" s="26"/>
    </row>
    <row r="351" spans="2:31" ht="26.25" customHeight="1">
      <c r="B351" s="36"/>
      <c r="C351" s="36"/>
      <c r="D351" s="14" t="s">
        <v>32</v>
      </c>
      <c r="E351" s="58">
        <f>Eingabe!C29</f>
        <v>26</v>
      </c>
      <c r="F351" s="143"/>
      <c r="G351" s="133"/>
      <c r="H351" s="27"/>
      <c r="I351" s="8"/>
      <c r="J351" s="8">
        <f t="shared" si="35"/>
        <v>0</v>
      </c>
      <c r="K351" s="9"/>
      <c r="L351" s="8">
        <f t="shared" si="36"/>
        <v>0</v>
      </c>
      <c r="M351" s="10">
        <f>Eingabe!K29</f>
        <v>0</v>
      </c>
      <c r="N351" s="11">
        <f t="shared" si="37"/>
        <v>0</v>
      </c>
      <c r="O351" s="18">
        <f t="shared" si="38"/>
        <v>0</v>
      </c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26"/>
      <c r="AB351" s="26"/>
      <c r="AC351" s="26"/>
      <c r="AD351" s="26"/>
      <c r="AE351" s="26"/>
    </row>
    <row r="352" spans="2:31" ht="26.25" customHeight="1">
      <c r="B352" s="36"/>
      <c r="C352" s="36"/>
      <c r="D352" s="14" t="s">
        <v>33</v>
      </c>
      <c r="E352" s="58">
        <f>Eingabe!C30</f>
        <v>27</v>
      </c>
      <c r="F352" s="143"/>
      <c r="G352" s="133"/>
      <c r="H352" s="27"/>
      <c r="I352" s="8"/>
      <c r="J352" s="8">
        <f t="shared" si="35"/>
        <v>0</v>
      </c>
      <c r="K352" s="9"/>
      <c r="L352" s="8">
        <f t="shared" si="36"/>
        <v>0</v>
      </c>
      <c r="M352" s="10">
        <f>Eingabe!K30</f>
        <v>0</v>
      </c>
      <c r="N352" s="11">
        <f t="shared" si="37"/>
        <v>0</v>
      </c>
      <c r="O352" s="18">
        <f t="shared" si="38"/>
        <v>0</v>
      </c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26"/>
      <c r="AB352" s="26"/>
      <c r="AC352" s="26"/>
      <c r="AD352" s="26"/>
      <c r="AE352" s="26"/>
    </row>
    <row r="353" spans="2:31" ht="26.25" customHeight="1">
      <c r="B353" s="36"/>
      <c r="C353" s="36"/>
      <c r="D353" s="14" t="s">
        <v>34</v>
      </c>
      <c r="E353" s="58">
        <f>Eingabe!C31</f>
        <v>28</v>
      </c>
      <c r="F353" s="143"/>
      <c r="G353" s="133"/>
      <c r="H353" s="27"/>
      <c r="I353" s="8"/>
      <c r="J353" s="8">
        <f t="shared" si="35"/>
        <v>0</v>
      </c>
      <c r="K353" s="9"/>
      <c r="L353" s="8">
        <f t="shared" si="36"/>
        <v>0</v>
      </c>
      <c r="M353" s="10">
        <f>Eingabe!K31</f>
        <v>0</v>
      </c>
      <c r="N353" s="11">
        <f t="shared" si="37"/>
        <v>0</v>
      </c>
      <c r="O353" s="18">
        <f t="shared" si="38"/>
        <v>0</v>
      </c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26"/>
      <c r="AB353" s="26"/>
      <c r="AC353" s="26"/>
      <c r="AD353" s="26"/>
      <c r="AE353" s="26"/>
    </row>
    <row r="354" spans="2:31" ht="26.25" customHeight="1">
      <c r="B354" s="36"/>
      <c r="C354" s="36"/>
      <c r="D354" s="14" t="s">
        <v>35</v>
      </c>
      <c r="E354" s="58">
        <f>Eingabe!C32</f>
        <v>29</v>
      </c>
      <c r="F354" s="143"/>
      <c r="G354" s="133"/>
      <c r="H354" s="27"/>
      <c r="I354" s="8"/>
      <c r="J354" s="8">
        <f t="shared" si="35"/>
        <v>0</v>
      </c>
      <c r="K354" s="9"/>
      <c r="L354" s="8">
        <f t="shared" si="36"/>
        <v>0</v>
      </c>
      <c r="M354" s="10">
        <f>Eingabe!K32</f>
        <v>0</v>
      </c>
      <c r="N354" s="11">
        <f t="shared" si="37"/>
        <v>0</v>
      </c>
      <c r="O354" s="18">
        <f t="shared" si="38"/>
        <v>0</v>
      </c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26"/>
      <c r="AB354" s="26"/>
      <c r="AC354" s="26"/>
      <c r="AD354" s="26"/>
      <c r="AE354" s="26"/>
    </row>
    <row r="355" spans="2:31" ht="26.25" customHeight="1">
      <c r="B355" s="36"/>
      <c r="C355" s="36"/>
      <c r="D355" s="14" t="s">
        <v>36</v>
      </c>
      <c r="E355" s="58">
        <f>Eingabe!C33</f>
        <v>30</v>
      </c>
      <c r="F355" s="143"/>
      <c r="G355" s="133"/>
      <c r="H355" s="27"/>
      <c r="I355" s="8"/>
      <c r="J355" s="8">
        <f t="shared" si="35"/>
        <v>0</v>
      </c>
      <c r="K355" s="9"/>
      <c r="L355" s="8">
        <f t="shared" si="36"/>
        <v>0</v>
      </c>
      <c r="M355" s="10">
        <f>Eingabe!K33</f>
        <v>0</v>
      </c>
      <c r="N355" s="11">
        <f t="shared" si="37"/>
        <v>0</v>
      </c>
      <c r="O355" s="18">
        <f t="shared" si="38"/>
        <v>0</v>
      </c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26"/>
      <c r="AB355" s="26"/>
      <c r="AC355" s="26"/>
      <c r="AD355" s="26"/>
      <c r="AE355" s="26"/>
    </row>
    <row r="356" spans="2:31" ht="26.25" customHeight="1">
      <c r="B356" s="36"/>
      <c r="C356" s="36"/>
      <c r="D356" s="14" t="s">
        <v>37</v>
      </c>
      <c r="E356" s="58">
        <f>Eingabe!C34</f>
        <v>31</v>
      </c>
      <c r="F356" s="143"/>
      <c r="G356" s="133"/>
      <c r="H356" s="27"/>
      <c r="I356" s="8"/>
      <c r="J356" s="8">
        <f t="shared" si="35"/>
        <v>0</v>
      </c>
      <c r="K356" s="9"/>
      <c r="L356" s="8">
        <f t="shared" si="36"/>
        <v>0</v>
      </c>
      <c r="M356" s="10">
        <f>Eingabe!K34</f>
        <v>0</v>
      </c>
      <c r="N356" s="11">
        <f t="shared" si="37"/>
        <v>0</v>
      </c>
      <c r="O356" s="18">
        <f t="shared" si="38"/>
        <v>0</v>
      </c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26"/>
      <c r="AB356" s="26"/>
      <c r="AC356" s="26"/>
      <c r="AD356" s="26"/>
      <c r="AE356" s="26"/>
    </row>
    <row r="357" spans="2:31" ht="26.25" customHeight="1">
      <c r="B357" s="36"/>
      <c r="C357" s="36"/>
      <c r="D357" s="14" t="s">
        <v>38</v>
      </c>
      <c r="E357" s="58">
        <f>Eingabe!C35</f>
        <v>32</v>
      </c>
      <c r="F357" s="143"/>
      <c r="G357" s="133"/>
      <c r="H357" s="27"/>
      <c r="I357" s="8"/>
      <c r="J357" s="8">
        <f t="shared" si="35"/>
        <v>0</v>
      </c>
      <c r="K357" s="9"/>
      <c r="L357" s="8">
        <f t="shared" si="36"/>
        <v>0</v>
      </c>
      <c r="M357" s="10">
        <f>Eingabe!K35</f>
        <v>0</v>
      </c>
      <c r="N357" s="11">
        <f t="shared" si="37"/>
        <v>0</v>
      </c>
      <c r="O357" s="18">
        <f t="shared" si="38"/>
        <v>0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26"/>
      <c r="AB357" s="26"/>
      <c r="AC357" s="26"/>
      <c r="AD357" s="26"/>
      <c r="AE357" s="26"/>
    </row>
    <row r="358" spans="2:31" ht="26.25" customHeight="1">
      <c r="B358" s="36"/>
      <c r="C358" s="36"/>
      <c r="D358" s="14" t="s">
        <v>39</v>
      </c>
      <c r="E358" s="58">
        <f>Eingabe!C36</f>
        <v>33</v>
      </c>
      <c r="F358" s="143"/>
      <c r="G358" s="133"/>
      <c r="H358" s="27"/>
      <c r="I358" s="8"/>
      <c r="J358" s="8">
        <f t="shared" si="35"/>
        <v>0</v>
      </c>
      <c r="K358" s="9"/>
      <c r="L358" s="8">
        <f t="shared" si="36"/>
        <v>0</v>
      </c>
      <c r="M358" s="10">
        <f>Eingabe!K36</f>
        <v>0</v>
      </c>
      <c r="N358" s="11">
        <f t="shared" si="37"/>
        <v>0</v>
      </c>
      <c r="O358" s="18">
        <f t="shared" si="38"/>
        <v>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26"/>
      <c r="AB358" s="26"/>
      <c r="AC358" s="26"/>
      <c r="AD358" s="26"/>
      <c r="AE358" s="26"/>
    </row>
    <row r="359" spans="2:31" ht="26.25" customHeight="1">
      <c r="B359" s="36"/>
      <c r="C359" s="36"/>
      <c r="D359" s="14" t="s">
        <v>40</v>
      </c>
      <c r="E359" s="58">
        <f>Eingabe!C37</f>
        <v>34</v>
      </c>
      <c r="F359" s="143"/>
      <c r="G359" s="133"/>
      <c r="H359" s="27"/>
      <c r="I359" s="8"/>
      <c r="J359" s="8">
        <f t="shared" si="35"/>
        <v>0</v>
      </c>
      <c r="K359" s="9"/>
      <c r="L359" s="8">
        <f t="shared" si="36"/>
        <v>0</v>
      </c>
      <c r="M359" s="10">
        <f>Eingabe!K37</f>
        <v>0</v>
      </c>
      <c r="N359" s="11">
        <f aca="true" t="shared" si="39" ref="N359:N375">$K$206-K359</f>
        <v>0</v>
      </c>
      <c r="O359" s="18">
        <f t="shared" si="38"/>
        <v>0</v>
      </c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26"/>
      <c r="AB359" s="26"/>
      <c r="AC359" s="26"/>
      <c r="AD359" s="26"/>
      <c r="AE359" s="26"/>
    </row>
    <row r="360" spans="2:31" ht="26.25" customHeight="1">
      <c r="B360" s="36"/>
      <c r="C360" s="36"/>
      <c r="D360" s="14" t="s">
        <v>41</v>
      </c>
      <c r="E360" s="58">
        <f>Eingabe!C38</f>
        <v>35</v>
      </c>
      <c r="F360" s="143"/>
      <c r="G360" s="133"/>
      <c r="H360" s="27"/>
      <c r="I360" s="8"/>
      <c r="J360" s="8">
        <f t="shared" si="35"/>
        <v>0</v>
      </c>
      <c r="K360" s="9"/>
      <c r="L360" s="8">
        <f t="shared" si="36"/>
        <v>0</v>
      </c>
      <c r="M360" s="10">
        <f>Eingabe!K38</f>
        <v>0</v>
      </c>
      <c r="N360" s="11">
        <f t="shared" si="39"/>
        <v>0</v>
      </c>
      <c r="O360" s="18">
        <f t="shared" si="38"/>
        <v>0</v>
      </c>
      <c r="P360" s="36"/>
      <c r="Q360" s="36"/>
      <c r="R360" s="36"/>
      <c r="S360" s="36"/>
      <c r="T360" s="45"/>
      <c r="U360" s="45"/>
      <c r="V360" s="45"/>
      <c r="W360" s="44"/>
      <c r="X360" s="44"/>
      <c r="Y360" s="36"/>
      <c r="Z360" s="36"/>
      <c r="AA360" s="26"/>
      <c r="AB360" s="26"/>
      <c r="AC360" s="26"/>
      <c r="AD360" s="26"/>
      <c r="AE360" s="26"/>
    </row>
    <row r="361" spans="2:31" ht="26.25" customHeight="1">
      <c r="B361" s="36"/>
      <c r="C361" s="36"/>
      <c r="D361" s="14" t="s">
        <v>42</v>
      </c>
      <c r="E361" s="58">
        <f>Eingabe!C39</f>
        <v>36</v>
      </c>
      <c r="F361" s="143"/>
      <c r="G361" s="133"/>
      <c r="H361" s="27"/>
      <c r="I361" s="8"/>
      <c r="J361" s="8">
        <f t="shared" si="35"/>
        <v>0</v>
      </c>
      <c r="K361" s="9"/>
      <c r="L361" s="8">
        <f t="shared" si="36"/>
        <v>0</v>
      </c>
      <c r="M361" s="10">
        <f>Eingabe!K39</f>
        <v>0</v>
      </c>
      <c r="N361" s="11">
        <f t="shared" si="39"/>
        <v>0</v>
      </c>
      <c r="O361" s="18">
        <f t="shared" si="38"/>
        <v>0</v>
      </c>
      <c r="P361" s="36"/>
      <c r="Q361" s="36"/>
      <c r="R361" s="36"/>
      <c r="S361" s="36"/>
      <c r="T361" s="45"/>
      <c r="U361" s="45"/>
      <c r="V361" s="45"/>
      <c r="W361" s="44"/>
      <c r="X361" s="44"/>
      <c r="Y361" s="36"/>
      <c r="Z361" s="36"/>
      <c r="AA361" s="26"/>
      <c r="AB361" s="26"/>
      <c r="AC361" s="26"/>
      <c r="AD361" s="26"/>
      <c r="AE361" s="26"/>
    </row>
    <row r="362" spans="2:31" ht="26.25" customHeight="1">
      <c r="B362" s="36"/>
      <c r="C362" s="36"/>
      <c r="D362" s="14" t="s">
        <v>43</v>
      </c>
      <c r="E362" s="58">
        <f>Eingabe!C40</f>
        <v>37</v>
      </c>
      <c r="F362" s="143"/>
      <c r="G362" s="133"/>
      <c r="H362" s="27"/>
      <c r="I362" s="8"/>
      <c r="J362" s="8">
        <f t="shared" si="35"/>
        <v>0</v>
      </c>
      <c r="K362" s="9"/>
      <c r="L362" s="8">
        <f t="shared" si="36"/>
        <v>0</v>
      </c>
      <c r="M362" s="10">
        <f>Eingabe!K40</f>
        <v>0</v>
      </c>
      <c r="N362" s="11">
        <f t="shared" si="39"/>
        <v>0</v>
      </c>
      <c r="O362" s="18">
        <f t="shared" si="38"/>
        <v>0</v>
      </c>
      <c r="P362" s="36"/>
      <c r="Q362" s="36"/>
      <c r="R362" s="36"/>
      <c r="S362" s="36"/>
      <c r="T362" s="45"/>
      <c r="U362" s="45"/>
      <c r="V362" s="45"/>
      <c r="W362" s="44"/>
      <c r="X362" s="44"/>
      <c r="Y362" s="36"/>
      <c r="Z362" s="36"/>
      <c r="AA362" s="26"/>
      <c r="AB362" s="26"/>
      <c r="AC362" s="26"/>
      <c r="AD362" s="26"/>
      <c r="AE362" s="26"/>
    </row>
    <row r="363" spans="2:31" ht="26.25" customHeight="1">
      <c r="B363" s="36"/>
      <c r="C363" s="36"/>
      <c r="D363" s="14" t="s">
        <v>44</v>
      </c>
      <c r="E363" s="58">
        <f>Eingabe!C41</f>
        <v>38</v>
      </c>
      <c r="F363" s="143"/>
      <c r="G363" s="133"/>
      <c r="H363" s="27"/>
      <c r="I363" s="8"/>
      <c r="J363" s="8">
        <f t="shared" si="35"/>
        <v>0</v>
      </c>
      <c r="K363" s="9"/>
      <c r="L363" s="8">
        <f t="shared" si="36"/>
        <v>0</v>
      </c>
      <c r="M363" s="10">
        <f>Eingabe!K41</f>
        <v>0</v>
      </c>
      <c r="N363" s="11">
        <f t="shared" si="39"/>
        <v>0</v>
      </c>
      <c r="O363" s="18">
        <f t="shared" si="38"/>
        <v>0</v>
      </c>
      <c r="P363" s="36"/>
      <c r="Q363" s="36"/>
      <c r="R363" s="36"/>
      <c r="S363" s="36"/>
      <c r="T363" s="45"/>
      <c r="U363" s="45"/>
      <c r="V363" s="45"/>
      <c r="W363" s="44"/>
      <c r="X363" s="44"/>
      <c r="Y363" s="36"/>
      <c r="Z363" s="36"/>
      <c r="AA363" s="26"/>
      <c r="AB363" s="26"/>
      <c r="AC363" s="26"/>
      <c r="AD363" s="26"/>
      <c r="AE363" s="26"/>
    </row>
    <row r="364" spans="2:31" ht="26.25" customHeight="1">
      <c r="B364" s="36"/>
      <c r="C364" s="36"/>
      <c r="D364" s="14" t="s">
        <v>45</v>
      </c>
      <c r="E364" s="58">
        <f>Eingabe!C42</f>
        <v>39</v>
      </c>
      <c r="F364" s="143"/>
      <c r="G364" s="133"/>
      <c r="H364" s="27"/>
      <c r="I364" s="8"/>
      <c r="J364" s="8">
        <f t="shared" si="35"/>
        <v>0</v>
      </c>
      <c r="K364" s="9"/>
      <c r="L364" s="8">
        <f t="shared" si="36"/>
        <v>0</v>
      </c>
      <c r="M364" s="10">
        <f>Eingabe!K42</f>
        <v>0</v>
      </c>
      <c r="N364" s="11">
        <f t="shared" si="39"/>
        <v>0</v>
      </c>
      <c r="O364" s="18">
        <f t="shared" si="38"/>
        <v>0</v>
      </c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26"/>
      <c r="AB364" s="26"/>
      <c r="AC364" s="26"/>
      <c r="AD364" s="26"/>
      <c r="AE364" s="26"/>
    </row>
    <row r="365" spans="2:31" ht="26.25" customHeight="1">
      <c r="B365" s="36"/>
      <c r="C365" s="36"/>
      <c r="D365" s="14" t="s">
        <v>46</v>
      </c>
      <c r="E365" s="58">
        <f>Eingabe!C43</f>
        <v>40</v>
      </c>
      <c r="F365" s="143"/>
      <c r="G365" s="133"/>
      <c r="H365" s="27"/>
      <c r="I365" s="8"/>
      <c r="J365" s="8">
        <f t="shared" si="35"/>
        <v>0</v>
      </c>
      <c r="K365" s="9"/>
      <c r="L365" s="8">
        <f t="shared" si="36"/>
        <v>0</v>
      </c>
      <c r="M365" s="10">
        <f>Eingabe!K43</f>
        <v>0</v>
      </c>
      <c r="N365" s="11">
        <f t="shared" si="39"/>
        <v>0</v>
      </c>
      <c r="O365" s="18">
        <f t="shared" si="38"/>
        <v>0</v>
      </c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26"/>
      <c r="AB365" s="26"/>
      <c r="AC365" s="26"/>
      <c r="AD365" s="26"/>
      <c r="AE365" s="26"/>
    </row>
    <row r="366" spans="2:31" ht="26.25" customHeight="1">
      <c r="B366" s="36"/>
      <c r="C366" s="36"/>
      <c r="D366" s="14" t="s">
        <v>47</v>
      </c>
      <c r="E366" s="58">
        <f>Eingabe!C44</f>
        <v>41</v>
      </c>
      <c r="F366" s="143"/>
      <c r="G366" s="133"/>
      <c r="H366" s="27"/>
      <c r="I366" s="8"/>
      <c r="J366" s="8">
        <f t="shared" si="35"/>
        <v>0</v>
      </c>
      <c r="K366" s="9"/>
      <c r="L366" s="8">
        <f t="shared" si="36"/>
        <v>0</v>
      </c>
      <c r="M366" s="10">
        <f>Eingabe!K44</f>
        <v>0</v>
      </c>
      <c r="N366" s="11">
        <f t="shared" si="39"/>
        <v>0</v>
      </c>
      <c r="O366" s="18">
        <f t="shared" si="38"/>
        <v>0</v>
      </c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26"/>
      <c r="AB366" s="26"/>
      <c r="AC366" s="26"/>
      <c r="AD366" s="26"/>
      <c r="AE366" s="26"/>
    </row>
    <row r="367" spans="2:26" ht="26.25" customHeight="1">
      <c r="B367" s="36"/>
      <c r="C367" s="36"/>
      <c r="D367" s="14" t="s">
        <v>48</v>
      </c>
      <c r="E367" s="58">
        <f>Eingabe!C45</f>
        <v>42</v>
      </c>
      <c r="F367" s="143"/>
      <c r="G367" s="133"/>
      <c r="H367" s="27"/>
      <c r="I367" s="8"/>
      <c r="J367" s="8">
        <f t="shared" si="35"/>
        <v>0</v>
      </c>
      <c r="K367" s="9"/>
      <c r="L367" s="8">
        <f t="shared" si="36"/>
        <v>0</v>
      </c>
      <c r="M367" s="10">
        <f>Eingabe!K45</f>
        <v>0</v>
      </c>
      <c r="N367" s="11">
        <f t="shared" si="39"/>
        <v>0</v>
      </c>
      <c r="O367" s="18">
        <f t="shared" si="38"/>
        <v>0</v>
      </c>
      <c r="P367" s="36"/>
      <c r="Q367" s="36"/>
      <c r="R367" s="36"/>
      <c r="S367" s="36"/>
      <c r="T367" s="45"/>
      <c r="U367" s="45"/>
      <c r="V367" s="45"/>
      <c r="W367" s="44"/>
      <c r="X367" s="44"/>
      <c r="Y367" s="45"/>
      <c r="Z367" s="44"/>
    </row>
    <row r="368" spans="2:26" ht="26.25" customHeight="1">
      <c r="B368" s="36"/>
      <c r="C368" s="36"/>
      <c r="D368" s="14" t="s">
        <v>49</v>
      </c>
      <c r="E368" s="58">
        <f>Eingabe!C46</f>
        <v>43</v>
      </c>
      <c r="F368" s="143"/>
      <c r="G368" s="133"/>
      <c r="H368" s="27"/>
      <c r="I368" s="8"/>
      <c r="J368" s="8">
        <f t="shared" si="35"/>
        <v>0</v>
      </c>
      <c r="K368" s="9"/>
      <c r="L368" s="8">
        <f t="shared" si="36"/>
        <v>0</v>
      </c>
      <c r="M368" s="10">
        <f>Eingabe!K46</f>
        <v>0</v>
      </c>
      <c r="N368" s="11">
        <f t="shared" si="39"/>
        <v>0</v>
      </c>
      <c r="O368" s="18">
        <f t="shared" si="38"/>
        <v>0</v>
      </c>
      <c r="P368" s="36"/>
      <c r="Q368" s="36"/>
      <c r="R368" s="36"/>
      <c r="S368" s="36"/>
      <c r="T368" s="45"/>
      <c r="U368" s="45"/>
      <c r="V368" s="45"/>
      <c r="W368" s="44"/>
      <c r="X368" s="44"/>
      <c r="Y368" s="45"/>
      <c r="Z368" s="44"/>
    </row>
    <row r="369" spans="2:28" ht="34.5" customHeight="1">
      <c r="B369" s="36"/>
      <c r="C369" s="36"/>
      <c r="D369" s="14" t="s">
        <v>50</v>
      </c>
      <c r="E369" s="58">
        <f>Eingabe!C47</f>
        <v>44</v>
      </c>
      <c r="F369" s="143"/>
      <c r="G369" s="133"/>
      <c r="H369" s="27"/>
      <c r="I369" s="8"/>
      <c r="J369" s="8">
        <f t="shared" si="35"/>
        <v>0</v>
      </c>
      <c r="K369" s="9"/>
      <c r="L369" s="8">
        <f t="shared" si="36"/>
        <v>0</v>
      </c>
      <c r="M369" s="10">
        <f>Eingabe!K47</f>
        <v>0</v>
      </c>
      <c r="N369" s="11">
        <f t="shared" si="39"/>
        <v>0</v>
      </c>
      <c r="O369" s="18">
        <f t="shared" si="38"/>
        <v>0</v>
      </c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26"/>
      <c r="AB369" s="26"/>
    </row>
    <row r="370" spans="2:28" ht="26.25">
      <c r="B370" s="36"/>
      <c r="C370" s="36"/>
      <c r="D370" s="14" t="s">
        <v>51</v>
      </c>
      <c r="E370" s="58">
        <f>Eingabe!C48</f>
        <v>45</v>
      </c>
      <c r="F370" s="143"/>
      <c r="G370" s="133"/>
      <c r="H370" s="27"/>
      <c r="I370" s="8"/>
      <c r="J370" s="8">
        <f t="shared" si="35"/>
        <v>0</v>
      </c>
      <c r="K370" s="9"/>
      <c r="L370" s="8">
        <f t="shared" si="36"/>
        <v>0</v>
      </c>
      <c r="M370" s="10">
        <f>Eingabe!K48</f>
        <v>0</v>
      </c>
      <c r="N370" s="11">
        <f t="shared" si="39"/>
        <v>0</v>
      </c>
      <c r="O370" s="18">
        <f t="shared" si="38"/>
        <v>0</v>
      </c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26"/>
      <c r="AB370" s="26"/>
    </row>
    <row r="371" spans="2:28" ht="26.25" customHeight="1">
      <c r="B371" s="36"/>
      <c r="C371" s="36"/>
      <c r="D371" s="14" t="s">
        <v>52</v>
      </c>
      <c r="E371" s="58">
        <f>Eingabe!C49</f>
        <v>46</v>
      </c>
      <c r="F371" s="143"/>
      <c r="G371" s="133"/>
      <c r="H371" s="27"/>
      <c r="I371" s="8"/>
      <c r="J371" s="8">
        <f t="shared" si="35"/>
        <v>0</v>
      </c>
      <c r="K371" s="9"/>
      <c r="L371" s="8">
        <f t="shared" si="36"/>
        <v>0</v>
      </c>
      <c r="M371" s="10">
        <f>Eingabe!K49</f>
        <v>0</v>
      </c>
      <c r="N371" s="11">
        <f t="shared" si="39"/>
        <v>0</v>
      </c>
      <c r="O371" s="18">
        <f t="shared" si="38"/>
        <v>0</v>
      </c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26"/>
      <c r="AB371" s="26"/>
    </row>
    <row r="372" spans="2:28" ht="26.25" customHeight="1">
      <c r="B372" s="36"/>
      <c r="C372" s="36"/>
      <c r="D372" s="14" t="s">
        <v>53</v>
      </c>
      <c r="E372" s="58">
        <f>Eingabe!C50</f>
        <v>47</v>
      </c>
      <c r="F372" s="143"/>
      <c r="G372" s="133"/>
      <c r="H372" s="27"/>
      <c r="I372" s="8"/>
      <c r="J372" s="8">
        <f t="shared" si="35"/>
        <v>0</v>
      </c>
      <c r="K372" s="9"/>
      <c r="L372" s="8">
        <f t="shared" si="36"/>
        <v>0</v>
      </c>
      <c r="M372" s="10">
        <f>Eingabe!K50</f>
        <v>0</v>
      </c>
      <c r="N372" s="11">
        <f t="shared" si="39"/>
        <v>0</v>
      </c>
      <c r="O372" s="18">
        <f t="shared" si="38"/>
        <v>0</v>
      </c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26"/>
      <c r="AB372" s="26"/>
    </row>
    <row r="373" spans="2:28" ht="26.25" customHeight="1">
      <c r="B373" s="36"/>
      <c r="C373" s="36"/>
      <c r="D373" s="14" t="s">
        <v>54</v>
      </c>
      <c r="E373" s="58">
        <f>Eingabe!C51</f>
        <v>48</v>
      </c>
      <c r="F373" s="143"/>
      <c r="G373" s="133"/>
      <c r="H373" s="27"/>
      <c r="I373" s="8"/>
      <c r="J373" s="8">
        <f t="shared" si="35"/>
        <v>0</v>
      </c>
      <c r="K373" s="9"/>
      <c r="L373" s="8">
        <f t="shared" si="36"/>
        <v>0</v>
      </c>
      <c r="M373" s="10">
        <f>Eingabe!K51</f>
        <v>0</v>
      </c>
      <c r="N373" s="11">
        <f t="shared" si="39"/>
        <v>0</v>
      </c>
      <c r="O373" s="18">
        <f t="shared" si="38"/>
        <v>0</v>
      </c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26"/>
      <c r="AB373" s="26"/>
    </row>
    <row r="374" spans="2:28" ht="26.25" customHeight="1">
      <c r="B374" s="36"/>
      <c r="C374" s="36"/>
      <c r="D374" s="14" t="s">
        <v>55</v>
      </c>
      <c r="E374" s="58">
        <f>Eingabe!C52</f>
        <v>49</v>
      </c>
      <c r="F374" s="143"/>
      <c r="G374" s="133"/>
      <c r="H374" s="27"/>
      <c r="I374" s="8"/>
      <c r="J374" s="8">
        <f t="shared" si="35"/>
        <v>0</v>
      </c>
      <c r="K374" s="9"/>
      <c r="L374" s="8">
        <f t="shared" si="36"/>
        <v>0</v>
      </c>
      <c r="M374" s="10">
        <f>Eingabe!K52</f>
        <v>0</v>
      </c>
      <c r="N374" s="11">
        <f t="shared" si="39"/>
        <v>0</v>
      </c>
      <c r="O374" s="18">
        <f t="shared" si="38"/>
        <v>0</v>
      </c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26"/>
      <c r="AB374" s="26"/>
    </row>
    <row r="375" spans="2:28" ht="26.25" customHeight="1" thickBot="1">
      <c r="B375" s="36"/>
      <c r="C375" s="36"/>
      <c r="D375" s="28" t="s">
        <v>56</v>
      </c>
      <c r="E375" s="59">
        <f>Eingabe!C53</f>
        <v>50</v>
      </c>
      <c r="F375" s="144"/>
      <c r="G375" s="134"/>
      <c r="H375" s="137"/>
      <c r="I375" s="30"/>
      <c r="J375" s="30">
        <f t="shared" si="35"/>
        <v>0</v>
      </c>
      <c r="K375" s="31"/>
      <c r="L375" s="30">
        <f t="shared" si="36"/>
        <v>0</v>
      </c>
      <c r="M375" s="32">
        <f>Eingabe!K53</f>
        <v>0</v>
      </c>
      <c r="N375" s="33">
        <f t="shared" si="39"/>
        <v>0</v>
      </c>
      <c r="O375" s="34">
        <f t="shared" si="38"/>
        <v>0</v>
      </c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26"/>
      <c r="AB375" s="26"/>
    </row>
    <row r="376" spans="2:28" ht="26.25" customHeight="1" thickBot="1">
      <c r="B376" s="36"/>
      <c r="C376" s="36"/>
      <c r="D376" s="216" t="str">
        <f>Eingabe!$B$54</f>
        <v>Punktevergabe: 30,27,25,24,23,22,21,20,19,18,17,16,15,14,13,12,11,10,9,8,7,6,5,4,3,2,1</v>
      </c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  <c r="O376" s="218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26"/>
      <c r="AB376" s="26"/>
    </row>
    <row r="377" spans="2:28" ht="26.25" customHeight="1">
      <c r="B377" s="36"/>
      <c r="C377" s="36"/>
      <c r="D377" s="45"/>
      <c r="E377" s="45"/>
      <c r="F377" s="145"/>
      <c r="G377" s="44"/>
      <c r="H377" s="45"/>
      <c r="I377" s="44"/>
      <c r="J377" s="44"/>
      <c r="K377" s="44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26"/>
      <c r="AB377" s="26"/>
    </row>
    <row r="378" spans="2:28" ht="26.25" customHeight="1">
      <c r="B378" s="36"/>
      <c r="C378" s="36"/>
      <c r="D378" s="36"/>
      <c r="E378" s="36"/>
      <c r="F378" s="199"/>
      <c r="G378" s="200"/>
      <c r="H378" s="135"/>
      <c r="I378" s="46" t="s">
        <v>68</v>
      </c>
      <c r="J378" s="47"/>
      <c r="K378" s="44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26"/>
      <c r="AB378" s="26"/>
    </row>
    <row r="379" spans="2:28" ht="26.25" customHeight="1">
      <c r="B379" s="36"/>
      <c r="C379" s="36"/>
      <c r="D379" s="36"/>
      <c r="E379" s="36"/>
      <c r="F379" s="199"/>
      <c r="G379" s="200"/>
      <c r="H379" s="135"/>
      <c r="I379" s="46" t="s">
        <v>68</v>
      </c>
      <c r="J379" s="47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26"/>
      <c r="AB379" s="26"/>
    </row>
    <row r="380" spans="2:28" ht="26.25" customHeight="1">
      <c r="B380" s="36"/>
      <c r="C380" s="36"/>
      <c r="D380" s="36"/>
      <c r="E380" s="36"/>
      <c r="F380" s="199"/>
      <c r="G380" s="200"/>
      <c r="H380" s="135"/>
      <c r="I380" s="46" t="s">
        <v>68</v>
      </c>
      <c r="J380" s="47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26"/>
      <c r="AB380" s="26"/>
    </row>
    <row r="381" spans="2:28" ht="26.25" customHeight="1">
      <c r="B381" s="36"/>
      <c r="C381" s="36"/>
      <c r="D381" s="36"/>
      <c r="E381" s="57"/>
      <c r="F381" s="41"/>
      <c r="G381" s="36"/>
      <c r="H381" s="97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26"/>
      <c r="AB381" s="26"/>
    </row>
    <row r="382" spans="2:28" ht="26.25" customHeight="1">
      <c r="B382" s="36"/>
      <c r="C382" s="36"/>
      <c r="D382" s="36"/>
      <c r="E382" s="57"/>
      <c r="F382" s="41"/>
      <c r="G382" s="36"/>
      <c r="H382" s="97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26"/>
      <c r="AB382" s="26"/>
    </row>
    <row r="383" spans="2:28" ht="26.25" customHeight="1">
      <c r="B383" s="36"/>
      <c r="C383" s="36"/>
      <c r="D383" s="36"/>
      <c r="E383" s="57"/>
      <c r="F383" s="41"/>
      <c r="G383" s="36"/>
      <c r="H383" s="97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26"/>
      <c r="AB383" s="26"/>
    </row>
    <row r="384" spans="2:28" ht="26.25" customHeight="1">
      <c r="B384" s="36"/>
      <c r="C384" s="36"/>
      <c r="D384" s="36"/>
      <c r="E384" s="57"/>
      <c r="F384" s="41"/>
      <c r="G384" s="36"/>
      <c r="H384" s="97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26"/>
      <c r="AB384" s="26"/>
    </row>
    <row r="385" spans="2:28" ht="26.25" customHeight="1">
      <c r="B385" s="36"/>
      <c r="C385" s="36"/>
      <c r="D385" s="36"/>
      <c r="E385" s="57"/>
      <c r="F385" s="41"/>
      <c r="G385" s="36"/>
      <c r="H385" s="97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26"/>
      <c r="AB385" s="26"/>
    </row>
    <row r="386" spans="2:28" ht="26.25" customHeight="1">
      <c r="B386" s="36"/>
      <c r="C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26"/>
      <c r="AB386" s="26"/>
    </row>
    <row r="387" spans="2:28" ht="26.25" customHeight="1">
      <c r="B387" s="36"/>
      <c r="C387" s="36"/>
      <c r="P387" s="36"/>
      <c r="S387" s="44"/>
      <c r="T387" s="36"/>
      <c r="U387" s="36"/>
      <c r="V387" s="36"/>
      <c r="W387" s="36"/>
      <c r="X387" s="36"/>
      <c r="Y387" s="36"/>
      <c r="Z387" s="36"/>
      <c r="AA387" s="26"/>
      <c r="AB387" s="26"/>
    </row>
    <row r="388" spans="2:28" ht="26.25">
      <c r="B388" s="36"/>
      <c r="C388" s="36"/>
      <c r="P388" s="36"/>
      <c r="S388" s="44"/>
      <c r="T388" s="36"/>
      <c r="U388" s="36"/>
      <c r="V388" s="36"/>
      <c r="W388" s="36"/>
      <c r="X388" s="36"/>
      <c r="Y388" s="36"/>
      <c r="Z388" s="36"/>
      <c r="AA388" s="26"/>
      <c r="AB388" s="26"/>
    </row>
    <row r="389" spans="2:28" ht="32.25" customHeight="1">
      <c r="B389" s="36"/>
      <c r="C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26"/>
      <c r="AB389" s="26"/>
    </row>
    <row r="390" spans="2:28" ht="26.25" customHeight="1">
      <c r="B390" s="36"/>
      <c r="C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26"/>
      <c r="AB390" s="26"/>
    </row>
    <row r="391" spans="2:28" ht="26.25" customHeight="1">
      <c r="B391" s="36"/>
      <c r="C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26"/>
      <c r="AB391" s="26"/>
    </row>
    <row r="392" spans="2:28" ht="26.25" customHeight="1">
      <c r="B392" s="36"/>
      <c r="C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26"/>
      <c r="AB392" s="26"/>
    </row>
    <row r="393" spans="2:28" ht="26.25" customHeight="1">
      <c r="B393" s="36"/>
      <c r="C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26"/>
      <c r="AB393" s="26"/>
    </row>
    <row r="394" spans="2:28" ht="26.25" customHeight="1">
      <c r="B394" s="36"/>
      <c r="C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26"/>
      <c r="AB394" s="26"/>
    </row>
    <row r="395" spans="2:28" ht="26.25" customHeight="1">
      <c r="B395" s="36"/>
      <c r="C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26"/>
      <c r="AB395" s="26"/>
    </row>
    <row r="396" spans="2:28" ht="26.25" customHeight="1">
      <c r="B396" s="36"/>
      <c r="C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26"/>
      <c r="AB396" s="26"/>
    </row>
    <row r="397" spans="2:28" ht="26.25" customHeight="1">
      <c r="B397" s="36"/>
      <c r="C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26"/>
      <c r="AB397" s="26"/>
    </row>
    <row r="398" spans="2:28" ht="26.25" customHeight="1">
      <c r="B398" s="36"/>
      <c r="C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26"/>
      <c r="AB398" s="26"/>
    </row>
    <row r="399" spans="2:28" ht="27" customHeight="1">
      <c r="B399" s="36"/>
      <c r="C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26"/>
      <c r="AB399" s="26"/>
    </row>
    <row r="400" spans="2:28" ht="26.25" customHeight="1">
      <c r="B400" s="36"/>
      <c r="C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26"/>
      <c r="AB400" s="26"/>
    </row>
    <row r="401" spans="2:28" ht="26.25" customHeight="1">
      <c r="B401" s="36"/>
      <c r="C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26"/>
      <c r="AB401" s="26"/>
    </row>
    <row r="402" spans="2:28" ht="26.25" customHeight="1">
      <c r="B402" s="36"/>
      <c r="C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26"/>
      <c r="AB402" s="26"/>
    </row>
    <row r="403" spans="2:28" ht="26.25" customHeight="1">
      <c r="B403" s="36"/>
      <c r="C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26"/>
      <c r="AB403" s="26"/>
    </row>
    <row r="404" spans="2:28" ht="26.25" customHeight="1">
      <c r="B404" s="36"/>
      <c r="C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26"/>
      <c r="AB404" s="26"/>
    </row>
    <row r="405" spans="2:28" ht="26.25" customHeight="1">
      <c r="B405" s="36"/>
      <c r="C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26"/>
      <c r="AB405" s="26"/>
    </row>
    <row r="406" spans="2:28" ht="26.25">
      <c r="B406" s="36"/>
      <c r="C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26"/>
      <c r="AB406" s="26"/>
    </row>
    <row r="407" spans="2:28" ht="26.25" customHeight="1">
      <c r="B407" s="36"/>
      <c r="C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26"/>
      <c r="AB407" s="26"/>
    </row>
    <row r="408" spans="2:28" ht="26.25" customHeight="1">
      <c r="B408" s="36"/>
      <c r="C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26"/>
      <c r="AB408" s="26"/>
    </row>
    <row r="409" spans="2:28" ht="26.25" customHeight="1">
      <c r="B409" s="36"/>
      <c r="C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26"/>
      <c r="AB409" s="26"/>
    </row>
    <row r="410" spans="2:28" ht="26.25" customHeight="1">
      <c r="B410" s="36"/>
      <c r="C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26"/>
      <c r="AB410" s="26"/>
    </row>
    <row r="411" spans="2:28" ht="26.25" customHeight="1">
      <c r="B411" s="36"/>
      <c r="C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26"/>
      <c r="AB411" s="26"/>
    </row>
    <row r="412" spans="2:28" ht="26.25" customHeight="1">
      <c r="B412" s="36"/>
      <c r="C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26"/>
      <c r="AB412" s="26"/>
    </row>
    <row r="413" spans="2:28" ht="26.25" customHeight="1">
      <c r="B413" s="36"/>
      <c r="C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26"/>
      <c r="AB413" s="26"/>
    </row>
    <row r="414" spans="2:28" ht="26.25" customHeight="1">
      <c r="B414" s="36"/>
      <c r="C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26"/>
      <c r="AB414" s="26"/>
    </row>
    <row r="415" spans="2:28" ht="26.25" customHeight="1">
      <c r="B415" s="36"/>
      <c r="C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26"/>
      <c r="AB415" s="26"/>
    </row>
    <row r="416" spans="2:28" ht="26.25" customHeight="1">
      <c r="B416" s="36"/>
      <c r="C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26"/>
      <c r="AB416" s="26"/>
    </row>
    <row r="417" spans="2:28" ht="26.25" customHeight="1">
      <c r="B417" s="36"/>
      <c r="C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26"/>
      <c r="AB417" s="26"/>
    </row>
    <row r="418" spans="2:28" ht="26.25" customHeight="1">
      <c r="B418" s="36"/>
      <c r="C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26"/>
      <c r="AB418" s="26"/>
    </row>
    <row r="419" spans="2:28" ht="26.25" customHeight="1">
      <c r="B419" s="36"/>
      <c r="C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26"/>
      <c r="AB419" s="26"/>
    </row>
    <row r="420" spans="2:28" ht="26.25" customHeight="1">
      <c r="B420" s="36"/>
      <c r="C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26"/>
      <c r="AB420" s="26"/>
    </row>
    <row r="421" spans="2:28" ht="26.25" customHeight="1">
      <c r="B421" s="36"/>
      <c r="C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26"/>
      <c r="AB421" s="26"/>
    </row>
    <row r="422" spans="2:28" ht="26.25" customHeight="1">
      <c r="B422" s="36"/>
      <c r="C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26"/>
      <c r="AB422" s="26"/>
    </row>
    <row r="423" spans="2:28" ht="26.25" customHeight="1">
      <c r="B423" s="36"/>
      <c r="C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26"/>
      <c r="AB423" s="26"/>
    </row>
    <row r="424" spans="2:31" ht="26.25" customHeight="1">
      <c r="B424" s="36"/>
      <c r="C424" s="36"/>
      <c r="P424" s="36"/>
      <c r="Q424" s="36"/>
      <c r="R424" s="36"/>
      <c r="S424" s="36"/>
      <c r="T424" s="36"/>
      <c r="U424" s="36"/>
      <c r="V424" s="36"/>
      <c r="W424" s="36"/>
      <c r="X424" s="42"/>
      <c r="Y424" s="36"/>
      <c r="Z424" s="41"/>
      <c r="AA424" s="26"/>
      <c r="AB424" s="26"/>
      <c r="AC424" s="26"/>
      <c r="AD424" s="26"/>
      <c r="AE424" s="26"/>
    </row>
    <row r="425" spans="2:31" ht="26.25" customHeight="1">
      <c r="B425" s="36"/>
      <c r="C425" s="36"/>
      <c r="P425" s="36"/>
      <c r="Q425" s="36"/>
      <c r="R425" s="36"/>
      <c r="S425" s="36"/>
      <c r="T425" s="36"/>
      <c r="U425" s="36"/>
      <c r="V425" s="36"/>
      <c r="W425" s="36"/>
      <c r="X425" s="42"/>
      <c r="Y425" s="36"/>
      <c r="Z425" s="41"/>
      <c r="AA425" s="26"/>
      <c r="AB425" s="26"/>
      <c r="AC425" s="26"/>
      <c r="AD425" s="26"/>
      <c r="AE425" s="26"/>
    </row>
    <row r="426" spans="2:31" ht="26.25" customHeight="1">
      <c r="B426" s="36"/>
      <c r="C426" s="36"/>
      <c r="P426" s="36"/>
      <c r="Q426" s="36"/>
      <c r="R426" s="36"/>
      <c r="S426" s="36"/>
      <c r="T426" s="36"/>
      <c r="U426" s="36"/>
      <c r="V426" s="36"/>
      <c r="W426" s="36"/>
      <c r="X426" s="42"/>
      <c r="Y426" s="36"/>
      <c r="Z426" s="41"/>
      <c r="AA426" s="26"/>
      <c r="AB426" s="26"/>
      <c r="AC426" s="26"/>
      <c r="AD426" s="26"/>
      <c r="AE426" s="26"/>
    </row>
    <row r="427" spans="2:26" ht="26.25" customHeight="1">
      <c r="B427" s="36"/>
      <c r="C427" s="36"/>
      <c r="P427" s="36"/>
      <c r="Q427" s="36"/>
      <c r="R427" s="36"/>
      <c r="S427" s="36"/>
      <c r="T427" s="45"/>
      <c r="U427" s="45"/>
      <c r="V427" s="45"/>
      <c r="W427" s="44"/>
      <c r="X427" s="44"/>
      <c r="Y427" s="45"/>
      <c r="Z427" s="44"/>
    </row>
    <row r="428" spans="2:26" ht="26.25" customHeight="1">
      <c r="B428" s="36"/>
      <c r="C428" s="36"/>
      <c r="P428" s="36"/>
      <c r="Q428" s="36"/>
      <c r="R428" s="36"/>
      <c r="S428" s="36"/>
      <c r="T428" s="45"/>
      <c r="U428" s="45"/>
      <c r="V428" s="45"/>
      <c r="W428" s="44"/>
      <c r="X428" s="44"/>
      <c r="Y428" s="45"/>
      <c r="Z428" s="44"/>
    </row>
    <row r="429" spans="2:30" ht="34.5" customHeight="1">
      <c r="B429" s="36"/>
      <c r="C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26"/>
      <c r="AB429" s="26"/>
      <c r="AC429" s="26"/>
      <c r="AD429" s="26"/>
    </row>
    <row r="430" spans="2:30" ht="20.25">
      <c r="B430" s="36"/>
      <c r="C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26"/>
      <c r="AB430" s="26"/>
      <c r="AC430" s="26"/>
      <c r="AD430" s="26"/>
    </row>
    <row r="431" spans="2:30" ht="26.25" customHeight="1">
      <c r="B431" s="36"/>
      <c r="C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26"/>
      <c r="AB431" s="26"/>
      <c r="AC431" s="26"/>
      <c r="AD431" s="26"/>
    </row>
    <row r="432" spans="2:30" ht="26.25" customHeight="1">
      <c r="B432" s="36"/>
      <c r="C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26"/>
      <c r="AB432" s="26"/>
      <c r="AC432" s="26"/>
      <c r="AD432" s="26"/>
    </row>
    <row r="433" spans="2:30" ht="26.25" customHeight="1">
      <c r="B433" s="36"/>
      <c r="C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26"/>
      <c r="AB433" s="26"/>
      <c r="AC433" s="26"/>
      <c r="AD433" s="26"/>
    </row>
    <row r="434" spans="2:30" ht="26.25" customHeight="1">
      <c r="B434" s="36"/>
      <c r="C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26"/>
      <c r="AB434" s="26"/>
      <c r="AC434" s="26"/>
      <c r="AD434" s="26"/>
    </row>
    <row r="435" spans="2:30" ht="26.25" customHeight="1">
      <c r="B435" s="36"/>
      <c r="C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26"/>
      <c r="AB435" s="26"/>
      <c r="AC435" s="26"/>
      <c r="AD435" s="26"/>
    </row>
    <row r="436" spans="2:30" ht="26.25" customHeight="1">
      <c r="B436" s="36"/>
      <c r="C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26"/>
      <c r="AB436" s="26"/>
      <c r="AC436" s="26"/>
      <c r="AD436" s="26"/>
    </row>
    <row r="437" spans="2:30" ht="26.25" customHeight="1">
      <c r="B437" s="36"/>
      <c r="C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26"/>
      <c r="AB437" s="26"/>
      <c r="AC437" s="26"/>
      <c r="AD437" s="26"/>
    </row>
    <row r="438" spans="2:30" ht="26.25" customHeight="1">
      <c r="B438" s="36"/>
      <c r="C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26"/>
      <c r="AB438" s="26"/>
      <c r="AC438" s="26"/>
      <c r="AD438" s="26"/>
    </row>
    <row r="439" spans="2:30" ht="26.25" customHeight="1">
      <c r="B439" s="36"/>
      <c r="C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26"/>
      <c r="AB439" s="26"/>
      <c r="AC439" s="26"/>
      <c r="AD439" s="26"/>
    </row>
    <row r="440" spans="2:30" ht="26.25" customHeight="1">
      <c r="B440" s="36"/>
      <c r="C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26"/>
      <c r="AB440" s="26"/>
      <c r="AC440" s="26"/>
      <c r="AD440" s="26"/>
    </row>
    <row r="441" spans="2:30" ht="26.25" customHeight="1">
      <c r="B441" s="36"/>
      <c r="C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26"/>
      <c r="AB441" s="26"/>
      <c r="AC441" s="26"/>
      <c r="AD441" s="26"/>
    </row>
    <row r="442" spans="2:30" ht="26.25" customHeight="1">
      <c r="B442" s="36"/>
      <c r="C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26"/>
      <c r="AB442" s="26"/>
      <c r="AC442" s="26"/>
      <c r="AD442" s="26"/>
    </row>
    <row r="443" spans="2:30" ht="26.25" customHeight="1">
      <c r="B443" s="36"/>
      <c r="C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26"/>
      <c r="AB443" s="26"/>
      <c r="AC443" s="26"/>
      <c r="AD443" s="26"/>
    </row>
    <row r="444" spans="2:30" ht="26.25" customHeight="1">
      <c r="B444" s="36"/>
      <c r="C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26"/>
      <c r="AB444" s="26"/>
      <c r="AC444" s="26"/>
      <c r="AD444" s="26"/>
    </row>
    <row r="445" spans="2:30" ht="26.25" customHeight="1">
      <c r="B445" s="36"/>
      <c r="C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26"/>
      <c r="AB445" s="26"/>
      <c r="AC445" s="26"/>
      <c r="AD445" s="26"/>
    </row>
    <row r="446" spans="2:30" ht="26.25" customHeight="1">
      <c r="B446" s="36"/>
      <c r="C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26"/>
      <c r="AB446" s="26"/>
      <c r="AC446" s="26"/>
      <c r="AD446" s="26"/>
    </row>
    <row r="447" spans="2:30" ht="26.25" customHeight="1">
      <c r="B447" s="36"/>
      <c r="C447" s="36"/>
      <c r="P447" s="36"/>
      <c r="S447" s="44"/>
      <c r="T447" s="36"/>
      <c r="U447" s="36"/>
      <c r="V447" s="36"/>
      <c r="W447" s="36"/>
      <c r="X447" s="36"/>
      <c r="Y447" s="36"/>
      <c r="Z447" s="36"/>
      <c r="AA447" s="26"/>
      <c r="AB447" s="26"/>
      <c r="AC447" s="26"/>
      <c r="AD447" s="26"/>
    </row>
    <row r="448" spans="2:30" ht="26.25">
      <c r="B448" s="36"/>
      <c r="C448" s="36"/>
      <c r="P448" s="36"/>
      <c r="S448" s="44"/>
      <c r="T448" s="36"/>
      <c r="U448" s="36"/>
      <c r="V448" s="36"/>
      <c r="W448" s="36"/>
      <c r="X448" s="36"/>
      <c r="Y448" s="36"/>
      <c r="Z448" s="36"/>
      <c r="AA448" s="26"/>
      <c r="AB448" s="26"/>
      <c r="AC448" s="26"/>
      <c r="AD448" s="26"/>
    </row>
    <row r="449" spans="2:30" ht="32.25" customHeight="1">
      <c r="B449" s="36"/>
      <c r="C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26"/>
      <c r="AB449" s="26"/>
      <c r="AC449" s="26"/>
      <c r="AD449" s="26"/>
    </row>
    <row r="450" spans="2:30" ht="26.25" customHeight="1">
      <c r="B450" s="36"/>
      <c r="C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26"/>
      <c r="AB450" s="26"/>
      <c r="AC450" s="26"/>
      <c r="AD450" s="26"/>
    </row>
    <row r="451" spans="2:30" ht="26.25" customHeight="1">
      <c r="B451" s="36"/>
      <c r="C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26"/>
      <c r="AB451" s="26"/>
      <c r="AC451" s="26"/>
      <c r="AD451" s="26"/>
    </row>
    <row r="452" spans="2:30" ht="26.25" customHeight="1">
      <c r="B452" s="36"/>
      <c r="C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26"/>
      <c r="AB452" s="26"/>
      <c r="AC452" s="26"/>
      <c r="AD452" s="26"/>
    </row>
    <row r="453" spans="2:30" ht="26.25" customHeight="1">
      <c r="B453" s="36"/>
      <c r="C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26"/>
      <c r="AB453" s="26"/>
      <c r="AC453" s="26"/>
      <c r="AD453" s="26"/>
    </row>
    <row r="454" spans="2:30" ht="26.25" customHeight="1">
      <c r="B454" s="36"/>
      <c r="C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26"/>
      <c r="AB454" s="26"/>
      <c r="AC454" s="26"/>
      <c r="AD454" s="26"/>
    </row>
    <row r="455" spans="2:30" ht="26.25" customHeight="1">
      <c r="B455" s="36"/>
      <c r="C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26"/>
      <c r="AB455" s="26"/>
      <c r="AC455" s="26"/>
      <c r="AD455" s="26"/>
    </row>
    <row r="456" spans="2:30" ht="26.25" customHeight="1">
      <c r="B456" s="36"/>
      <c r="C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26"/>
      <c r="AB456" s="26"/>
      <c r="AC456" s="26"/>
      <c r="AD456" s="26"/>
    </row>
    <row r="457" spans="2:30" ht="26.25" customHeight="1">
      <c r="B457" s="36"/>
      <c r="C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26"/>
      <c r="AB457" s="26"/>
      <c r="AC457" s="26"/>
      <c r="AD457" s="26"/>
    </row>
    <row r="458" spans="2:30" ht="26.25" customHeight="1">
      <c r="B458" s="36"/>
      <c r="C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26"/>
      <c r="AB458" s="26"/>
      <c r="AC458" s="26"/>
      <c r="AD458" s="26"/>
    </row>
    <row r="459" spans="2:30" ht="27" customHeight="1">
      <c r="B459" s="36"/>
      <c r="C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26"/>
      <c r="AB459" s="26"/>
      <c r="AC459" s="26"/>
      <c r="AD459" s="26"/>
    </row>
    <row r="460" spans="2:30" ht="26.25" customHeight="1">
      <c r="B460" s="36"/>
      <c r="C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26"/>
      <c r="AB460" s="26"/>
      <c r="AC460" s="26"/>
      <c r="AD460" s="26"/>
    </row>
    <row r="461" spans="2:30" ht="26.25" customHeight="1">
      <c r="B461" s="36"/>
      <c r="C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26"/>
      <c r="AB461" s="26"/>
      <c r="AC461" s="26"/>
      <c r="AD461" s="26"/>
    </row>
    <row r="462" spans="2:30" ht="26.25" customHeight="1">
      <c r="B462" s="36"/>
      <c r="C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26"/>
      <c r="AB462" s="26"/>
      <c r="AC462" s="26"/>
      <c r="AD462" s="26"/>
    </row>
    <row r="463" spans="2:30" ht="26.25" customHeight="1">
      <c r="B463" s="36"/>
      <c r="C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26"/>
      <c r="AB463" s="26"/>
      <c r="AC463" s="26"/>
      <c r="AD463" s="26"/>
    </row>
    <row r="464" spans="2:30" ht="26.25" customHeight="1">
      <c r="B464" s="36"/>
      <c r="C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26"/>
      <c r="AB464" s="26"/>
      <c r="AC464" s="26"/>
      <c r="AD464" s="26"/>
    </row>
    <row r="465" spans="2:30" ht="26.25" customHeight="1">
      <c r="B465" s="36"/>
      <c r="C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26"/>
      <c r="AB465" s="26"/>
      <c r="AC465" s="26"/>
      <c r="AD465" s="26"/>
    </row>
    <row r="466" spans="2:30" ht="26.25" customHeight="1">
      <c r="B466" s="36"/>
      <c r="C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26"/>
      <c r="AB466" s="26"/>
      <c r="AC466" s="26"/>
      <c r="AD466" s="26"/>
    </row>
    <row r="467" spans="2:30" ht="26.25" customHeight="1">
      <c r="B467" s="36"/>
      <c r="C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26"/>
      <c r="AB467" s="26"/>
      <c r="AC467" s="26"/>
      <c r="AD467" s="26"/>
    </row>
    <row r="468" spans="2:30" ht="26.25" customHeight="1">
      <c r="B468" s="36"/>
      <c r="C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26"/>
      <c r="AB468" s="26"/>
      <c r="AC468" s="26"/>
      <c r="AD468" s="26"/>
    </row>
    <row r="469" spans="2:30" ht="26.25" customHeight="1">
      <c r="B469" s="36"/>
      <c r="C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26"/>
      <c r="AB469" s="26"/>
      <c r="AC469" s="26"/>
      <c r="AD469" s="26"/>
    </row>
    <row r="470" spans="2:30" ht="26.25" customHeight="1">
      <c r="B470" s="36"/>
      <c r="C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26"/>
      <c r="AB470" s="26"/>
      <c r="AC470" s="26"/>
      <c r="AD470" s="26"/>
    </row>
    <row r="471" spans="2:30" ht="26.25" customHeight="1">
      <c r="B471" s="36"/>
      <c r="C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26"/>
      <c r="AB471" s="26"/>
      <c r="AC471" s="26"/>
      <c r="AD471" s="26"/>
    </row>
    <row r="472" spans="2:30" ht="26.25" customHeight="1">
      <c r="B472" s="36"/>
      <c r="C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26"/>
      <c r="AB472" s="26"/>
      <c r="AC472" s="26"/>
      <c r="AD472" s="26"/>
    </row>
    <row r="473" spans="2:30" ht="26.25" customHeight="1">
      <c r="B473" s="36"/>
      <c r="C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26"/>
      <c r="AB473" s="26"/>
      <c r="AC473" s="26"/>
      <c r="AD473" s="26"/>
    </row>
    <row r="474" spans="2:30" ht="26.25" customHeight="1">
      <c r="B474" s="36"/>
      <c r="C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26"/>
      <c r="AB474" s="26"/>
      <c r="AC474" s="26"/>
      <c r="AD474" s="26"/>
    </row>
    <row r="475" spans="2:30" ht="26.25" customHeight="1">
      <c r="B475" s="36"/>
      <c r="C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26"/>
      <c r="AB475" s="26"/>
      <c r="AC475" s="26"/>
      <c r="AD475" s="26"/>
    </row>
    <row r="476" spans="2:30" ht="26.25" customHeight="1">
      <c r="B476" s="36"/>
      <c r="C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26"/>
      <c r="AB476" s="26"/>
      <c r="AC476" s="26"/>
      <c r="AD476" s="26"/>
    </row>
    <row r="477" spans="2:30" ht="26.25" customHeight="1">
      <c r="B477" s="36"/>
      <c r="C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26"/>
      <c r="AB477" s="26"/>
      <c r="AC477" s="26"/>
      <c r="AD477" s="26"/>
    </row>
    <row r="478" spans="2:30" ht="26.25" customHeight="1">
      <c r="B478" s="36"/>
      <c r="C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26"/>
      <c r="AB478" s="26"/>
      <c r="AC478" s="26"/>
      <c r="AD478" s="26"/>
    </row>
    <row r="479" spans="2:30" ht="26.25" customHeight="1">
      <c r="B479" s="36"/>
      <c r="C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26"/>
      <c r="AB479" s="26"/>
      <c r="AC479" s="26"/>
      <c r="AD479" s="26"/>
    </row>
    <row r="480" spans="2:30" ht="26.25" customHeight="1">
      <c r="B480" s="36"/>
      <c r="C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26"/>
      <c r="AB480" s="26"/>
      <c r="AC480" s="26"/>
      <c r="AD480" s="26"/>
    </row>
    <row r="481" spans="2:30" ht="26.25" customHeight="1">
      <c r="B481" s="36"/>
      <c r="C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26"/>
      <c r="AB481" s="26"/>
      <c r="AC481" s="26"/>
      <c r="AD481" s="26"/>
    </row>
    <row r="482" spans="2:30" ht="26.25" customHeight="1">
      <c r="B482" s="36"/>
      <c r="C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26"/>
      <c r="AB482" s="26"/>
      <c r="AC482" s="26"/>
      <c r="AD482" s="26"/>
    </row>
    <row r="483" spans="2:30" ht="26.25" customHeight="1">
      <c r="B483" s="36"/>
      <c r="C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26"/>
      <c r="AB483" s="26"/>
      <c r="AC483" s="26"/>
      <c r="AD483" s="26"/>
    </row>
    <row r="484" spans="2:31" ht="26.25" customHeight="1">
      <c r="B484" s="36"/>
      <c r="C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41"/>
      <c r="AA484" s="26"/>
      <c r="AB484" s="26"/>
      <c r="AC484" s="26"/>
      <c r="AD484" s="26"/>
      <c r="AE484" s="26"/>
    </row>
    <row r="485" spans="2:31" ht="26.25" customHeight="1">
      <c r="B485" s="36"/>
      <c r="C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41"/>
      <c r="AA485" s="26"/>
      <c r="AB485" s="26"/>
      <c r="AC485" s="26"/>
      <c r="AD485" s="26"/>
      <c r="AE485" s="26"/>
    </row>
    <row r="486" spans="2:31" ht="26.25" customHeight="1">
      <c r="B486" s="36"/>
      <c r="C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41"/>
      <c r="AA486" s="26"/>
      <c r="AB486" s="26"/>
      <c r="AC486" s="26"/>
      <c r="AD486" s="26"/>
      <c r="AE486" s="26"/>
    </row>
    <row r="487" spans="2:26" ht="26.25" customHeight="1">
      <c r="B487" s="36"/>
      <c r="C487" s="36"/>
      <c r="P487" s="36"/>
      <c r="Q487" s="36"/>
      <c r="R487" s="36"/>
      <c r="S487" s="36"/>
      <c r="T487" s="45"/>
      <c r="U487" s="45"/>
      <c r="V487" s="45"/>
      <c r="W487" s="44"/>
      <c r="X487" s="44"/>
      <c r="Y487" s="45"/>
      <c r="Z487" s="44"/>
    </row>
    <row r="488" spans="2:26" ht="26.25" customHeight="1">
      <c r="B488" s="36"/>
      <c r="C488" s="36"/>
      <c r="P488" s="36"/>
      <c r="Q488" s="36"/>
      <c r="R488" s="36"/>
      <c r="S488" s="36"/>
      <c r="T488" s="45"/>
      <c r="U488" s="45"/>
      <c r="V488" s="45"/>
      <c r="W488" s="44"/>
      <c r="X488" s="44"/>
      <c r="Y488" s="45"/>
      <c r="Z488" s="44"/>
    </row>
    <row r="489" spans="2:28" ht="34.5" customHeight="1">
      <c r="B489" s="36"/>
      <c r="C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26"/>
      <c r="AB489" s="26"/>
    </row>
    <row r="490" spans="2:28" ht="26.25">
      <c r="B490" s="36"/>
      <c r="C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26"/>
      <c r="AB490" s="26"/>
    </row>
    <row r="491" spans="2:28" ht="26.25" customHeight="1">
      <c r="B491" s="36"/>
      <c r="C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26"/>
      <c r="AB491" s="26"/>
    </row>
    <row r="492" spans="2:28" ht="26.25" customHeight="1">
      <c r="B492" s="36"/>
      <c r="C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26"/>
      <c r="AB492" s="26"/>
    </row>
    <row r="493" spans="2:28" ht="26.25" customHeight="1">
      <c r="B493" s="36"/>
      <c r="C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26"/>
      <c r="AB493" s="26"/>
    </row>
    <row r="494" spans="2:28" ht="26.25" customHeight="1">
      <c r="B494" s="36"/>
      <c r="C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26"/>
      <c r="AB494" s="26"/>
    </row>
    <row r="495" spans="2:28" ht="26.25" customHeight="1">
      <c r="B495" s="36"/>
      <c r="C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26"/>
      <c r="AB495" s="26"/>
    </row>
    <row r="496" spans="2:28" ht="26.25" customHeight="1">
      <c r="B496" s="36"/>
      <c r="C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26"/>
      <c r="AB496" s="26"/>
    </row>
    <row r="497" spans="2:28" ht="26.25" customHeight="1">
      <c r="B497" s="36"/>
      <c r="C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26"/>
      <c r="AB497" s="26"/>
    </row>
    <row r="498" spans="2:28" ht="26.25" customHeight="1">
      <c r="B498" s="36"/>
      <c r="C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26"/>
      <c r="AB498" s="26"/>
    </row>
    <row r="499" spans="2:28" ht="26.25" customHeight="1">
      <c r="B499" s="36"/>
      <c r="C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26"/>
      <c r="AB499" s="26"/>
    </row>
    <row r="500" spans="2:28" ht="26.25" customHeight="1">
      <c r="B500" s="36"/>
      <c r="C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26"/>
      <c r="AB500" s="26"/>
    </row>
    <row r="501" spans="2:28" ht="26.25" customHeight="1">
      <c r="B501" s="36"/>
      <c r="C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26"/>
      <c r="AB501" s="26"/>
    </row>
    <row r="502" spans="2:28" ht="26.25" customHeight="1">
      <c r="B502" s="36"/>
      <c r="C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26"/>
      <c r="AB502" s="26"/>
    </row>
    <row r="503" spans="2:28" ht="26.25" customHeight="1">
      <c r="B503" s="36"/>
      <c r="C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26"/>
      <c r="AB503" s="26"/>
    </row>
    <row r="504" spans="2:28" ht="26.25" customHeight="1">
      <c r="B504" s="36"/>
      <c r="C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26"/>
      <c r="AB504" s="26"/>
    </row>
    <row r="505" spans="2:28" ht="26.25" customHeight="1">
      <c r="B505" s="36"/>
      <c r="C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26"/>
      <c r="AB505" s="26"/>
    </row>
    <row r="506" spans="2:28" ht="26.25" customHeight="1">
      <c r="B506" s="36"/>
      <c r="C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26"/>
      <c r="AB506" s="26"/>
    </row>
    <row r="507" spans="2:28" ht="26.25" customHeight="1">
      <c r="B507" s="36"/>
      <c r="C507" s="36"/>
      <c r="P507" s="36"/>
      <c r="S507" s="44"/>
      <c r="T507" s="36"/>
      <c r="U507" s="36"/>
      <c r="V507" s="36"/>
      <c r="W507" s="36"/>
      <c r="X507" s="36"/>
      <c r="Y507" s="36"/>
      <c r="Z507" s="36"/>
      <c r="AA507" s="26"/>
      <c r="AB507" s="26"/>
    </row>
    <row r="508" spans="2:28" ht="26.25" customHeight="1">
      <c r="B508" s="36"/>
      <c r="C508" s="36"/>
      <c r="P508" s="36"/>
      <c r="S508" s="44"/>
      <c r="T508" s="36"/>
      <c r="U508" s="36"/>
      <c r="V508" s="36"/>
      <c r="W508" s="36"/>
      <c r="X508" s="36"/>
      <c r="Y508" s="36"/>
      <c r="Z508" s="36"/>
      <c r="AA508" s="26"/>
      <c r="AB508" s="26"/>
    </row>
    <row r="509" spans="2:28" ht="26.25" customHeight="1">
      <c r="B509" s="36"/>
      <c r="C509" s="36"/>
      <c r="P509" s="36"/>
      <c r="S509" s="44"/>
      <c r="T509" s="36"/>
      <c r="U509" s="36"/>
      <c r="V509" s="36"/>
      <c r="W509" s="36"/>
      <c r="X509" s="36"/>
      <c r="Y509" s="36"/>
      <c r="Z509" s="36"/>
      <c r="AA509" s="26"/>
      <c r="AB509" s="26"/>
    </row>
    <row r="510" spans="2:28" ht="26.25" customHeight="1">
      <c r="B510" s="36"/>
      <c r="C510" s="36"/>
      <c r="P510" s="36"/>
      <c r="S510" s="44"/>
      <c r="T510" s="36"/>
      <c r="U510" s="36"/>
      <c r="V510" s="36"/>
      <c r="W510" s="36"/>
      <c r="X510" s="36"/>
      <c r="Y510" s="36"/>
      <c r="Z510" s="36"/>
      <c r="AA510" s="26"/>
      <c r="AB510" s="26"/>
    </row>
    <row r="511" spans="2:28" ht="26.25" customHeight="1">
      <c r="B511" s="36"/>
      <c r="C511" s="36"/>
      <c r="P511" s="36"/>
      <c r="S511" s="44"/>
      <c r="T511" s="36"/>
      <c r="U511" s="36"/>
      <c r="V511" s="36"/>
      <c r="W511" s="36"/>
      <c r="X511" s="36"/>
      <c r="Y511" s="36"/>
      <c r="Z511" s="36"/>
      <c r="AA511" s="26"/>
      <c r="AB511" s="26"/>
    </row>
    <row r="512" spans="20:28" ht="26.25" customHeight="1">
      <c r="T512" s="36"/>
      <c r="U512" s="36"/>
      <c r="V512" s="36"/>
      <c r="W512" s="36"/>
      <c r="X512" s="36"/>
      <c r="Y512" s="36"/>
      <c r="Z512" s="36"/>
      <c r="AA512" s="26"/>
      <c r="AB512" s="26"/>
    </row>
    <row r="513" spans="20:28" ht="26.25" customHeight="1">
      <c r="T513" s="36"/>
      <c r="U513" s="36"/>
      <c r="V513" s="36"/>
      <c r="W513" s="36"/>
      <c r="X513" s="36"/>
      <c r="Y513" s="36"/>
      <c r="Z513" s="36"/>
      <c r="AA513" s="26"/>
      <c r="AB513" s="26"/>
    </row>
    <row r="514" spans="20:28" ht="26.25" customHeight="1">
      <c r="T514" s="36"/>
      <c r="U514" s="36"/>
      <c r="V514" s="36"/>
      <c r="W514" s="36"/>
      <c r="X514" s="36"/>
      <c r="Y514" s="36"/>
      <c r="Z514" s="36"/>
      <c r="AA514" s="26"/>
      <c r="AB514" s="26"/>
    </row>
    <row r="515" spans="20:28" ht="26.25" customHeight="1">
      <c r="T515" s="36"/>
      <c r="U515" s="36"/>
      <c r="V515" s="36"/>
      <c r="W515" s="36"/>
      <c r="X515" s="36"/>
      <c r="Y515" s="36"/>
      <c r="Z515" s="36"/>
      <c r="AA515" s="26"/>
      <c r="AB515" s="26"/>
    </row>
    <row r="516" spans="20:28" ht="26.25" customHeight="1">
      <c r="T516" s="36"/>
      <c r="U516" s="36"/>
      <c r="V516" s="36"/>
      <c r="W516" s="36"/>
      <c r="X516" s="36"/>
      <c r="Y516" s="36"/>
      <c r="Z516" s="36"/>
      <c r="AA516" s="26"/>
      <c r="AB516" s="26"/>
    </row>
    <row r="517" spans="20:28" ht="26.25" customHeight="1">
      <c r="T517" s="36"/>
      <c r="U517" s="36"/>
      <c r="V517" s="36"/>
      <c r="W517" s="36"/>
      <c r="X517" s="36"/>
      <c r="Y517" s="36"/>
      <c r="Z517" s="36"/>
      <c r="AA517" s="26"/>
      <c r="AB517" s="26"/>
    </row>
    <row r="518" spans="20:28" ht="26.25" customHeight="1">
      <c r="T518" s="36"/>
      <c r="U518" s="36"/>
      <c r="V518" s="36"/>
      <c r="W518" s="36"/>
      <c r="X518" s="36"/>
      <c r="Y518" s="36"/>
      <c r="Z518" s="36"/>
      <c r="AA518" s="26"/>
      <c r="AB518" s="26"/>
    </row>
    <row r="519" spans="20:28" ht="26.25" customHeight="1">
      <c r="T519" s="36"/>
      <c r="U519" s="36"/>
      <c r="V519" s="36"/>
      <c r="W519" s="36"/>
      <c r="X519" s="36"/>
      <c r="Y519" s="36"/>
      <c r="Z519" s="36"/>
      <c r="AA519" s="26"/>
      <c r="AB519" s="26"/>
    </row>
    <row r="520" spans="20:28" ht="26.25" customHeight="1">
      <c r="T520" s="36"/>
      <c r="U520" s="36"/>
      <c r="V520" s="36"/>
      <c r="W520" s="36"/>
      <c r="X520" s="36"/>
      <c r="Y520" s="36"/>
      <c r="Z520" s="36"/>
      <c r="AA520" s="26"/>
      <c r="AB520" s="26"/>
    </row>
    <row r="521" spans="20:28" ht="26.25" customHeight="1">
      <c r="T521" s="36"/>
      <c r="U521" s="36"/>
      <c r="V521" s="36"/>
      <c r="W521" s="36"/>
      <c r="X521" s="36"/>
      <c r="Y521" s="36"/>
      <c r="Z521" s="36"/>
      <c r="AA521" s="26"/>
      <c r="AB521" s="26"/>
    </row>
    <row r="522" spans="20:28" ht="26.25" customHeight="1">
      <c r="T522" s="36"/>
      <c r="U522" s="36"/>
      <c r="V522" s="36"/>
      <c r="W522" s="36"/>
      <c r="X522" s="36"/>
      <c r="Y522" s="36"/>
      <c r="Z522" s="36"/>
      <c r="AA522" s="26"/>
      <c r="AB522" s="26"/>
    </row>
    <row r="523" spans="20:28" ht="26.25" customHeight="1">
      <c r="T523" s="36"/>
      <c r="U523" s="36"/>
      <c r="V523" s="36"/>
      <c r="W523" s="36"/>
      <c r="X523" s="36"/>
      <c r="Y523" s="36"/>
      <c r="Z523" s="36"/>
      <c r="AA523" s="26"/>
      <c r="AB523" s="26"/>
    </row>
    <row r="524" spans="20:28" ht="26.25" customHeight="1">
      <c r="T524" s="36"/>
      <c r="U524" s="36"/>
      <c r="V524" s="36"/>
      <c r="W524" s="36"/>
      <c r="X524" s="36"/>
      <c r="Y524" s="36"/>
      <c r="Z524" s="36"/>
      <c r="AA524" s="26"/>
      <c r="AB524" s="26"/>
    </row>
    <row r="525" spans="20:28" ht="26.25" customHeight="1">
      <c r="T525" s="36"/>
      <c r="U525" s="36"/>
      <c r="V525" s="36"/>
      <c r="W525" s="36"/>
      <c r="X525" s="36"/>
      <c r="Y525" s="36"/>
      <c r="Z525" s="36"/>
      <c r="AA525" s="26"/>
      <c r="AB525" s="26"/>
    </row>
    <row r="526" spans="20:28" ht="26.25" customHeight="1">
      <c r="T526" s="36"/>
      <c r="U526" s="36"/>
      <c r="V526" s="36"/>
      <c r="W526" s="36"/>
      <c r="X526" s="36"/>
      <c r="Y526" s="36"/>
      <c r="Z526" s="36"/>
      <c r="AA526" s="26"/>
      <c r="AB526" s="26"/>
    </row>
    <row r="527" spans="20:28" ht="26.25" customHeight="1">
      <c r="T527" s="36"/>
      <c r="U527" s="36"/>
      <c r="V527" s="36"/>
      <c r="W527" s="36"/>
      <c r="X527" s="36"/>
      <c r="Y527" s="36"/>
      <c r="Z527" s="36"/>
      <c r="AA527" s="26"/>
      <c r="AB527" s="26"/>
    </row>
    <row r="528" spans="20:28" ht="26.25" customHeight="1">
      <c r="T528" s="36"/>
      <c r="U528" s="36"/>
      <c r="V528" s="36"/>
      <c r="W528" s="36"/>
      <c r="X528" s="36"/>
      <c r="Y528" s="36"/>
      <c r="Z528" s="36"/>
      <c r="AA528" s="26"/>
      <c r="AB528" s="26"/>
    </row>
    <row r="529" spans="20:28" ht="26.25" customHeight="1">
      <c r="T529" s="36"/>
      <c r="U529" s="36"/>
      <c r="V529" s="36"/>
      <c r="W529" s="36"/>
      <c r="X529" s="36"/>
      <c r="Y529" s="36"/>
      <c r="Z529" s="36"/>
      <c r="AA529" s="26"/>
      <c r="AB529" s="26"/>
    </row>
    <row r="530" spans="20:28" ht="26.25" customHeight="1">
      <c r="T530" s="36"/>
      <c r="U530" s="36"/>
      <c r="V530" s="36"/>
      <c r="W530" s="36"/>
      <c r="X530" s="36"/>
      <c r="Y530" s="36"/>
      <c r="Z530" s="36"/>
      <c r="AA530" s="26"/>
      <c r="AB530" s="26"/>
    </row>
    <row r="531" spans="20:28" ht="26.25" customHeight="1">
      <c r="T531" s="36"/>
      <c r="U531" s="36"/>
      <c r="V531" s="36"/>
      <c r="W531" s="36"/>
      <c r="X531" s="36"/>
      <c r="Y531" s="36"/>
      <c r="Z531" s="36"/>
      <c r="AA531" s="26"/>
      <c r="AB531" s="26"/>
    </row>
    <row r="532" spans="20:28" ht="26.25" customHeight="1">
      <c r="T532" s="36"/>
      <c r="U532" s="36"/>
      <c r="V532" s="36"/>
      <c r="W532" s="36"/>
      <c r="X532" s="36"/>
      <c r="Y532" s="36"/>
      <c r="Z532" s="36"/>
      <c r="AA532" s="26"/>
      <c r="AB532" s="26"/>
    </row>
    <row r="533" spans="20:28" ht="26.25" customHeight="1">
      <c r="T533" s="36"/>
      <c r="U533" s="36"/>
      <c r="V533" s="36"/>
      <c r="W533" s="36"/>
      <c r="X533" s="36"/>
      <c r="Y533" s="36"/>
      <c r="Z533" s="36"/>
      <c r="AA533" s="26"/>
      <c r="AB533" s="26"/>
    </row>
    <row r="534" spans="20:28" ht="26.25" customHeight="1">
      <c r="T534" s="36"/>
      <c r="U534" s="36"/>
      <c r="V534" s="36"/>
      <c r="W534" s="36"/>
      <c r="X534" s="36"/>
      <c r="Y534" s="36"/>
      <c r="Z534" s="36"/>
      <c r="AA534" s="26"/>
      <c r="AB534" s="26"/>
    </row>
    <row r="535" spans="20:28" ht="26.25" customHeight="1">
      <c r="T535" s="36"/>
      <c r="U535" s="36"/>
      <c r="V535" s="36"/>
      <c r="W535" s="36"/>
      <c r="X535" s="36"/>
      <c r="Y535" s="36"/>
      <c r="Z535" s="36"/>
      <c r="AA535" s="26"/>
      <c r="AB535" s="26"/>
    </row>
    <row r="536" spans="20:28" ht="26.25" customHeight="1">
      <c r="T536" s="36"/>
      <c r="U536" s="36"/>
      <c r="V536" s="36"/>
      <c r="W536" s="36"/>
      <c r="X536" s="36"/>
      <c r="Y536" s="36"/>
      <c r="Z536" s="36"/>
      <c r="AA536" s="26"/>
      <c r="AB536" s="26"/>
    </row>
    <row r="537" spans="20:28" ht="26.25" customHeight="1">
      <c r="T537" s="36"/>
      <c r="U537" s="36"/>
      <c r="V537" s="36"/>
      <c r="W537" s="36"/>
      <c r="X537" s="36"/>
      <c r="Y537" s="36"/>
      <c r="Z537" s="36"/>
      <c r="AA537" s="26"/>
      <c r="AB537" s="26"/>
    </row>
    <row r="538" spans="20:28" ht="26.25" customHeight="1">
      <c r="T538" s="36"/>
      <c r="U538" s="36"/>
      <c r="V538" s="36"/>
      <c r="W538" s="36"/>
      <c r="X538" s="36"/>
      <c r="Y538" s="36"/>
      <c r="Z538" s="36"/>
      <c r="AA538" s="26"/>
      <c r="AB538" s="26"/>
    </row>
    <row r="539" spans="20:28" ht="26.25" customHeight="1">
      <c r="T539" s="36"/>
      <c r="U539" s="36"/>
      <c r="V539" s="36"/>
      <c r="W539" s="36"/>
      <c r="X539" s="36"/>
      <c r="Y539" s="36"/>
      <c r="Z539" s="36"/>
      <c r="AA539" s="26"/>
      <c r="AB539" s="26"/>
    </row>
    <row r="540" spans="20:28" ht="26.25" customHeight="1">
      <c r="T540" s="36"/>
      <c r="U540" s="36"/>
      <c r="V540" s="36"/>
      <c r="W540" s="36"/>
      <c r="X540" s="36"/>
      <c r="Y540" s="36"/>
      <c r="Z540" s="36"/>
      <c r="AA540" s="26"/>
      <c r="AB540" s="26"/>
    </row>
    <row r="541" spans="20:28" ht="26.25" customHeight="1">
      <c r="T541" s="36"/>
      <c r="U541" s="36"/>
      <c r="V541" s="36"/>
      <c r="W541" s="36"/>
      <c r="X541" s="36"/>
      <c r="Y541" s="36"/>
      <c r="Z541" s="36"/>
      <c r="AA541" s="26"/>
      <c r="AB541" s="26"/>
    </row>
    <row r="542" spans="20:28" ht="26.25" customHeight="1">
      <c r="T542" s="36"/>
      <c r="U542" s="36"/>
      <c r="V542" s="36"/>
      <c r="W542" s="36"/>
      <c r="X542" s="36"/>
      <c r="Y542" s="36"/>
      <c r="Z542" s="36"/>
      <c r="AA542" s="26"/>
      <c r="AB542" s="26"/>
    </row>
    <row r="543" spans="20:28" ht="26.25" customHeight="1">
      <c r="T543" s="36"/>
      <c r="U543" s="36"/>
      <c r="V543" s="36"/>
      <c r="W543" s="36"/>
      <c r="X543" s="36"/>
      <c r="Y543" s="36"/>
      <c r="Z543" s="36"/>
      <c r="AA543" s="26"/>
      <c r="AB543" s="26"/>
    </row>
    <row r="544" spans="20:28" ht="26.25" customHeight="1">
      <c r="T544" s="36"/>
      <c r="U544" s="36"/>
      <c r="V544" s="36"/>
      <c r="W544" s="36"/>
      <c r="X544" s="36"/>
      <c r="Y544" s="36"/>
      <c r="Z544" s="36"/>
      <c r="AA544" s="26"/>
      <c r="AB544" s="26"/>
    </row>
    <row r="545" spans="20:28" ht="26.25" customHeight="1">
      <c r="T545" s="36"/>
      <c r="U545" s="36"/>
      <c r="V545" s="36"/>
      <c r="W545" s="36"/>
      <c r="X545" s="36"/>
      <c r="Y545" s="36"/>
      <c r="Z545" s="36"/>
      <c r="AA545" s="26"/>
      <c r="AB545" s="26"/>
    </row>
    <row r="546" spans="20:28" ht="26.25" customHeight="1">
      <c r="T546" s="36"/>
      <c r="U546" s="36"/>
      <c r="V546" s="36"/>
      <c r="W546" s="36"/>
      <c r="X546" s="36"/>
      <c r="Y546" s="36"/>
      <c r="Z546" s="36"/>
      <c r="AA546" s="26"/>
      <c r="AB546" s="26"/>
    </row>
    <row r="547" spans="20:26" ht="26.25" customHeight="1">
      <c r="T547" s="45"/>
      <c r="U547" s="45"/>
      <c r="V547" s="45"/>
      <c r="W547" s="44"/>
      <c r="X547" s="44"/>
      <c r="Y547" s="45"/>
      <c r="Z547" s="44"/>
    </row>
    <row r="548" spans="20:26" ht="26.25" customHeight="1">
      <c r="T548" s="45"/>
      <c r="U548" s="45"/>
      <c r="V548" s="45"/>
      <c r="W548" s="44"/>
      <c r="X548" s="44"/>
      <c r="Y548" s="45"/>
      <c r="Z548" s="44"/>
    </row>
    <row r="549" spans="20:26" ht="26.25" customHeight="1">
      <c r="T549" s="45"/>
      <c r="U549" s="45"/>
      <c r="V549" s="45"/>
      <c r="W549" s="44"/>
      <c r="X549" s="44"/>
      <c r="Y549" s="45"/>
      <c r="Z549" s="44"/>
    </row>
    <row r="550" spans="20:26" ht="26.25" customHeight="1">
      <c r="T550" s="45"/>
      <c r="U550" s="45"/>
      <c r="V550" s="45"/>
      <c r="W550" s="44"/>
      <c r="X550" s="44"/>
      <c r="Y550" s="45"/>
      <c r="Z550" s="44"/>
    </row>
    <row r="551" spans="20:26" ht="26.25" customHeight="1">
      <c r="T551" s="45"/>
      <c r="U551" s="45"/>
      <c r="V551" s="45"/>
      <c r="W551" s="44"/>
      <c r="X551" s="44"/>
      <c r="Y551" s="45"/>
      <c r="Z551" s="44"/>
    </row>
  </sheetData>
  <sheetProtection/>
  <mergeCells count="139">
    <mergeCell ref="E12:E13"/>
    <mergeCell ref="E30:E31"/>
    <mergeCell ref="L12:L13"/>
    <mergeCell ref="O12:O13"/>
    <mergeCell ref="M30:M31"/>
    <mergeCell ref="G12:G13"/>
    <mergeCell ref="L67:L68"/>
    <mergeCell ref="D30:D31"/>
    <mergeCell ref="J49:J50"/>
    <mergeCell ref="F12:F13"/>
    <mergeCell ref="J67:J68"/>
    <mergeCell ref="D67:D68"/>
    <mergeCell ref="C12:D13"/>
    <mergeCell ref="D41:O41"/>
    <mergeCell ref="M49:M50"/>
    <mergeCell ref="D29:O29"/>
    <mergeCell ref="Q12:Q13"/>
    <mergeCell ref="J12:J13"/>
    <mergeCell ref="K12:K13"/>
    <mergeCell ref="J30:J31"/>
    <mergeCell ref="K30:K31"/>
    <mergeCell ref="L30:L31"/>
    <mergeCell ref="P12:P13"/>
    <mergeCell ref="I84:I85"/>
    <mergeCell ref="I30:I31"/>
    <mergeCell ref="H49:H50"/>
    <mergeCell ref="D59:O59"/>
    <mergeCell ref="J84:J85"/>
    <mergeCell ref="K67:K68"/>
    <mergeCell ref="H12:H13"/>
    <mergeCell ref="I12:I13"/>
    <mergeCell ref="F26:G26"/>
    <mergeCell ref="M204:M205"/>
    <mergeCell ref="M84:M85"/>
    <mergeCell ref="L144:L145"/>
    <mergeCell ref="D136:O136"/>
    <mergeCell ref="L84:L85"/>
    <mergeCell ref="D204:D205"/>
    <mergeCell ref="F198:G198"/>
    <mergeCell ref="F200:G200"/>
    <mergeCell ref="I144:I145"/>
    <mergeCell ref="H30:H31"/>
    <mergeCell ref="M144:M145"/>
    <mergeCell ref="J144:J145"/>
    <mergeCell ref="E67:E68"/>
    <mergeCell ref="F61:G61"/>
    <mergeCell ref="M67:M68"/>
    <mergeCell ref="H67:H68"/>
    <mergeCell ref="F140:G140"/>
    <mergeCell ref="K144:K145"/>
    <mergeCell ref="K84:K85"/>
    <mergeCell ref="D144:D145"/>
    <mergeCell ref="E144:E145"/>
    <mergeCell ref="D84:D85"/>
    <mergeCell ref="M324:M325"/>
    <mergeCell ref="D264:D265"/>
    <mergeCell ref="E264:E265"/>
    <mergeCell ref="I264:I265"/>
    <mergeCell ref="K264:K265"/>
    <mergeCell ref="L264:L265"/>
    <mergeCell ref="D263:O263"/>
    <mergeCell ref="L7:M7"/>
    <mergeCell ref="M264:M265"/>
    <mergeCell ref="D376:O376"/>
    <mergeCell ref="K324:K325"/>
    <mergeCell ref="D324:D325"/>
    <mergeCell ref="E324:E325"/>
    <mergeCell ref="I324:I325"/>
    <mergeCell ref="H264:H265"/>
    <mergeCell ref="D316:O316"/>
    <mergeCell ref="L324:L325"/>
    <mergeCell ref="I2:K2"/>
    <mergeCell ref="M12:M13"/>
    <mergeCell ref="N12:N13"/>
    <mergeCell ref="F30:G31"/>
    <mergeCell ref="B24:Q24"/>
    <mergeCell ref="I4:K9"/>
    <mergeCell ref="G6:H9"/>
    <mergeCell ref="L8:M9"/>
    <mergeCell ref="B11:Q11"/>
    <mergeCell ref="B12:B13"/>
    <mergeCell ref="F264:G265"/>
    <mergeCell ref="F204:G205"/>
    <mergeCell ref="H204:H205"/>
    <mergeCell ref="I3:K3"/>
    <mergeCell ref="G5:H5"/>
    <mergeCell ref="L6:M6"/>
    <mergeCell ref="G4:H4"/>
    <mergeCell ref="K49:K50"/>
    <mergeCell ref="J264:J265"/>
    <mergeCell ref="D203:O203"/>
    <mergeCell ref="F260:G260"/>
    <mergeCell ref="F258:G258"/>
    <mergeCell ref="F259:G259"/>
    <mergeCell ref="J204:J205"/>
    <mergeCell ref="D256:O256"/>
    <mergeCell ref="D196:O196"/>
    <mergeCell ref="I204:I205"/>
    <mergeCell ref="E204:E205"/>
    <mergeCell ref="K204:K205"/>
    <mergeCell ref="L204:L205"/>
    <mergeCell ref="F139:G139"/>
    <mergeCell ref="L49:L50"/>
    <mergeCell ref="F63:G63"/>
    <mergeCell ref="F62:G62"/>
    <mergeCell ref="D66:O66"/>
    <mergeCell ref="F67:G68"/>
    <mergeCell ref="D76:O76"/>
    <mergeCell ref="I67:I68"/>
    <mergeCell ref="I49:I50"/>
    <mergeCell ref="F78:G78"/>
    <mergeCell ref="F380:G380"/>
    <mergeCell ref="F324:G325"/>
    <mergeCell ref="F318:G318"/>
    <mergeCell ref="F319:G319"/>
    <mergeCell ref="F320:G320"/>
    <mergeCell ref="F79:G79"/>
    <mergeCell ref="F80:G80"/>
    <mergeCell ref="D83:O83"/>
    <mergeCell ref="F84:G85"/>
    <mergeCell ref="H84:H85"/>
    <mergeCell ref="F43:G43"/>
    <mergeCell ref="D49:D50"/>
    <mergeCell ref="E49:E50"/>
    <mergeCell ref="F49:G50"/>
    <mergeCell ref="E84:E85"/>
    <mergeCell ref="F44:G44"/>
    <mergeCell ref="F45:G45"/>
    <mergeCell ref="D48:O48"/>
    <mergeCell ref="F138:G138"/>
    <mergeCell ref="F378:G378"/>
    <mergeCell ref="F379:G379"/>
    <mergeCell ref="D323:O323"/>
    <mergeCell ref="J324:J325"/>
    <mergeCell ref="F199:G199"/>
    <mergeCell ref="D143:O143"/>
    <mergeCell ref="H144:H145"/>
    <mergeCell ref="F144:G145"/>
    <mergeCell ref="H324:H32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4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H165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2.57421875" style="92" customWidth="1"/>
    <col min="2" max="2" width="6.7109375" style="92" bestFit="1" customWidth="1"/>
    <col min="3" max="3" width="30.421875" style="1" bestFit="1" customWidth="1"/>
    <col min="4" max="11" width="12.140625" style="92" bestFit="1" customWidth="1"/>
    <col min="12" max="12" width="8.7109375" style="92" bestFit="1" customWidth="1"/>
    <col min="13" max="13" width="10.421875" style="92" customWidth="1"/>
    <col min="14" max="14" width="10.7109375" style="92" bestFit="1" customWidth="1"/>
    <col min="15" max="15" width="1.8515625" style="96" customWidth="1"/>
    <col min="16" max="16" width="2.00390625" style="92" customWidth="1"/>
    <col min="17" max="17" width="2.57421875" style="92" bestFit="1" customWidth="1"/>
    <col min="18" max="18" width="2.421875" style="92" bestFit="1" customWidth="1"/>
    <col min="19" max="19" width="2.140625" style="92" bestFit="1" customWidth="1"/>
    <col min="20" max="21" width="2.57421875" style="92" bestFit="1" customWidth="1"/>
    <col min="22" max="25" width="2.140625" style="92" bestFit="1" customWidth="1"/>
    <col min="26" max="26" width="2.421875" style="92" bestFit="1" customWidth="1"/>
    <col min="27" max="27" width="2.140625" style="92" bestFit="1" customWidth="1"/>
    <col min="28" max="29" width="2.57421875" style="92" bestFit="1" customWidth="1"/>
    <col min="30" max="34" width="2.140625" style="92" bestFit="1" customWidth="1"/>
    <col min="35" max="36" width="2.57421875" style="92" bestFit="1" customWidth="1"/>
    <col min="37" max="40" width="2.140625" style="92" bestFit="1" customWidth="1"/>
    <col min="41" max="42" width="2.57421875" style="92" bestFit="1" customWidth="1"/>
    <col min="43" max="46" width="2.140625" style="92" bestFit="1" customWidth="1"/>
    <col min="47" max="47" width="2.57421875" style="92" bestFit="1" customWidth="1"/>
    <col min="48" max="51" width="2.140625" style="92" bestFit="1" customWidth="1"/>
    <col min="52" max="52" width="1.57421875" style="92" bestFit="1" customWidth="1"/>
    <col min="53" max="55" width="2.140625" style="92" bestFit="1" customWidth="1"/>
    <col min="56" max="56" width="2.00390625" style="92" bestFit="1" customWidth="1"/>
    <col min="57" max="57" width="2.140625" style="92" bestFit="1" customWidth="1"/>
    <col min="58" max="58" width="11.421875" style="92" customWidth="1"/>
    <col min="59" max="59" width="4.140625" style="92" bestFit="1" customWidth="1"/>
    <col min="60" max="60" width="4.57421875" style="92" bestFit="1" customWidth="1"/>
    <col min="61" max="63" width="4.140625" style="92" bestFit="1" customWidth="1"/>
    <col min="64" max="64" width="5.421875" style="92" bestFit="1" customWidth="1"/>
    <col min="65" max="16384" width="11.421875" style="92" customWidth="1"/>
  </cols>
  <sheetData>
    <row r="1" ht="13.5" thickBot="1"/>
    <row r="2" spans="2:15" s="90" customFormat="1" ht="33" customHeight="1" thickBot="1">
      <c r="B2" s="289" t="s">
        <v>116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  <c r="O2" s="91"/>
    </row>
    <row r="3" spans="1:112" ht="26.25" thickBot="1">
      <c r="A3" s="97"/>
      <c r="B3" s="104" t="s">
        <v>0</v>
      </c>
      <c r="C3" s="105" t="s">
        <v>1</v>
      </c>
      <c r="D3" s="107">
        <v>42031</v>
      </c>
      <c r="E3" s="107">
        <v>42059</v>
      </c>
      <c r="F3" s="107">
        <v>42115</v>
      </c>
      <c r="G3" s="107">
        <v>42143</v>
      </c>
      <c r="H3" s="107">
        <v>42269</v>
      </c>
      <c r="I3" s="107">
        <v>42297</v>
      </c>
      <c r="J3" s="110">
        <v>42325</v>
      </c>
      <c r="K3" s="110"/>
      <c r="L3" s="111" t="s">
        <v>3</v>
      </c>
      <c r="M3" s="112" t="s">
        <v>2</v>
      </c>
      <c r="N3" s="113" t="s">
        <v>111</v>
      </c>
      <c r="BM3" s="89" t="s">
        <v>107</v>
      </c>
      <c r="BN3" s="89" t="s">
        <v>101</v>
      </c>
      <c r="BO3" s="88" t="s">
        <v>102</v>
      </c>
      <c r="BP3" s="88" t="s">
        <v>103</v>
      </c>
      <c r="BQ3" s="88" t="s">
        <v>104</v>
      </c>
      <c r="BR3" s="88" t="s">
        <v>105</v>
      </c>
      <c r="BS3" s="88" t="s">
        <v>106</v>
      </c>
      <c r="BT3" s="88" t="s">
        <v>108</v>
      </c>
      <c r="BU3" s="88"/>
      <c r="BV3" s="89" t="s">
        <v>101</v>
      </c>
      <c r="BW3" s="88" t="s">
        <v>102</v>
      </c>
      <c r="BX3" s="88" t="s">
        <v>103</v>
      </c>
      <c r="BY3" s="88" t="s">
        <v>104</v>
      </c>
      <c r="BZ3" s="88" t="s">
        <v>105</v>
      </c>
      <c r="CA3" s="88" t="s">
        <v>106</v>
      </c>
      <c r="CB3" s="88" t="s">
        <v>108</v>
      </c>
      <c r="CC3" s="88"/>
      <c r="CD3" s="88" t="s">
        <v>102</v>
      </c>
      <c r="CE3" s="88" t="s">
        <v>103</v>
      </c>
      <c r="CF3" s="88" t="s">
        <v>104</v>
      </c>
      <c r="CG3" s="88" t="s">
        <v>105</v>
      </c>
      <c r="CH3" s="88" t="s">
        <v>106</v>
      </c>
      <c r="CI3" s="88" t="s">
        <v>108</v>
      </c>
      <c r="CJ3" s="88"/>
      <c r="CK3" s="88" t="s">
        <v>103</v>
      </c>
      <c r="CL3" s="88" t="s">
        <v>104</v>
      </c>
      <c r="CM3" s="88" t="s">
        <v>105</v>
      </c>
      <c r="CN3" s="88" t="s">
        <v>106</v>
      </c>
      <c r="CO3" s="88" t="s">
        <v>108</v>
      </c>
      <c r="CP3" s="88"/>
      <c r="CQ3" s="88" t="s">
        <v>104</v>
      </c>
      <c r="CR3" s="88" t="s">
        <v>105</v>
      </c>
      <c r="CS3" s="88" t="s">
        <v>106</v>
      </c>
      <c r="CT3" s="88" t="s">
        <v>108</v>
      </c>
      <c r="CU3" s="88"/>
      <c r="CV3" s="88" t="s">
        <v>105</v>
      </c>
      <c r="CW3" s="88" t="s">
        <v>106</v>
      </c>
      <c r="CX3" s="88" t="s">
        <v>108</v>
      </c>
      <c r="CY3" s="88"/>
      <c r="CZ3" s="88" t="s">
        <v>106</v>
      </c>
      <c r="DA3" s="88" t="s">
        <v>108</v>
      </c>
      <c r="DB3" s="93"/>
      <c r="DC3" s="93"/>
      <c r="DD3" s="93"/>
      <c r="DE3" s="93"/>
      <c r="DF3" s="93"/>
      <c r="DG3" s="93"/>
      <c r="DH3" s="93"/>
    </row>
    <row r="4" spans="1:111" ht="18">
      <c r="A4" s="97"/>
      <c r="B4" s="114">
        <v>1</v>
      </c>
      <c r="C4" s="115" t="s">
        <v>76</v>
      </c>
      <c r="D4" s="116">
        <v>30</v>
      </c>
      <c r="E4" s="117">
        <v>27</v>
      </c>
      <c r="F4" s="117">
        <v>30</v>
      </c>
      <c r="G4" s="117"/>
      <c r="H4" s="117"/>
      <c r="I4" s="117"/>
      <c r="J4" s="118"/>
      <c r="K4" s="118"/>
      <c r="L4" s="119">
        <f>SUM(D4:K4)</f>
        <v>87</v>
      </c>
      <c r="M4" s="295">
        <f aca="true" t="shared" si="0" ref="M4:M35">AVERAGE(D4:K4)</f>
        <v>29</v>
      </c>
      <c r="N4" s="120">
        <f>IF(BT4=7,D4,IF(CB4=6,E4,IF(CI4=5,F4,IF(CO4=4,G4,IF(CT4=3,H4,IF(CX4=2,I4,IF(CZ4=1,J4,K4)))))))</f>
        <v>0</v>
      </c>
      <c r="Q4" s="194" t="s">
        <v>69</v>
      </c>
      <c r="R4" s="83" t="s">
        <v>61</v>
      </c>
      <c r="S4" s="80" t="s">
        <v>70</v>
      </c>
      <c r="BL4" s="88"/>
      <c r="BM4" s="88">
        <f>IF(D4&lt;=E4,1,0)</f>
        <v>0</v>
      </c>
      <c r="BN4" s="88">
        <f>IF(D4&lt;=F4,1,0)</f>
        <v>1</v>
      </c>
      <c r="BO4" s="88">
        <f>IF(D4&lt;=G4,1,0)</f>
        <v>0</v>
      </c>
      <c r="BP4" s="88">
        <f>IF(D4&lt;=H4,1,0)</f>
        <v>0</v>
      </c>
      <c r="BQ4" s="88">
        <f>IF(D4&lt;=I4,1,0)</f>
        <v>0</v>
      </c>
      <c r="BR4" s="88">
        <f>IF(D4&lt;=J4,1,0)</f>
        <v>0</v>
      </c>
      <c r="BS4" s="88">
        <f>IF(D4&lt;=K4,1,0)</f>
        <v>0</v>
      </c>
      <c r="BT4" s="88">
        <f>SUM(BM4:BS4)</f>
        <v>1</v>
      </c>
      <c r="BU4" s="88"/>
      <c r="BV4" s="88">
        <f>IF(E4&lt;=F4,1,0)</f>
        <v>1</v>
      </c>
      <c r="BW4" s="88">
        <f>IF(E4&lt;=G4,1,0)</f>
        <v>0</v>
      </c>
      <c r="BX4" s="88">
        <f>IF(E4&lt;=H4,1,0)</f>
        <v>0</v>
      </c>
      <c r="BY4" s="88">
        <f>IF(E4&lt;=I4,1,0)</f>
        <v>0</v>
      </c>
      <c r="BZ4" s="88">
        <f>IF(E4&lt;=J4,1,0)</f>
        <v>0</v>
      </c>
      <c r="CA4" s="88">
        <f>IF(E4&lt;=K4,1,0)</f>
        <v>0</v>
      </c>
      <c r="CB4" s="88">
        <f>SUM(BV4:CA4)</f>
        <v>1</v>
      </c>
      <c r="CC4" s="88"/>
      <c r="CD4" s="88">
        <f>IF(F4&lt;=G4,1,0)</f>
        <v>0</v>
      </c>
      <c r="CE4" s="88">
        <f>IF(F4&lt;=H4,1,0)</f>
        <v>0</v>
      </c>
      <c r="CF4" s="88">
        <f>IF(F4&lt;=I4,1,0)</f>
        <v>0</v>
      </c>
      <c r="CG4" s="88">
        <f>IF(F4&lt;=J4,1,0)</f>
        <v>0</v>
      </c>
      <c r="CH4" s="88">
        <f>IF(F4&lt;=K4,1,0)</f>
        <v>0</v>
      </c>
      <c r="CI4" s="88">
        <f>SUM(CD4:CH4)</f>
        <v>0</v>
      </c>
      <c r="CJ4" s="88"/>
      <c r="CK4" s="88">
        <f>IF(G4&lt;=H4,1,0)</f>
        <v>1</v>
      </c>
      <c r="CL4" s="88">
        <f>IF(G4&lt;=I4,1,0)</f>
        <v>1</v>
      </c>
      <c r="CM4" s="88">
        <f>IF(G4&lt;=J4,1,0)</f>
        <v>1</v>
      </c>
      <c r="CN4" s="88">
        <f>IF(G4&lt;=K4,1,0)</f>
        <v>1</v>
      </c>
      <c r="CO4" s="88">
        <f>SUM(CK4:CN4)</f>
        <v>4</v>
      </c>
      <c r="CP4" s="88"/>
      <c r="CQ4" s="88">
        <f>IF(H4&lt;=I4,1,0)</f>
        <v>1</v>
      </c>
      <c r="CR4" s="88">
        <f>IF(H4&lt;=J4,1,0)</f>
        <v>1</v>
      </c>
      <c r="CS4" s="88">
        <f>IF(H4&lt;=K4,1,0)</f>
        <v>1</v>
      </c>
      <c r="CT4" s="88">
        <f>SUM(CQ4:CS4)</f>
        <v>3</v>
      </c>
      <c r="CU4" s="88"/>
      <c r="CV4" s="88">
        <f>IF(I4&lt;=J4,1,0)</f>
        <v>1</v>
      </c>
      <c r="CW4" s="88">
        <f>IF(I4&lt;=K4,1,0)</f>
        <v>1</v>
      </c>
      <c r="CX4" s="88">
        <f>SUM(CV4:CW4)</f>
        <v>2</v>
      </c>
      <c r="CY4" s="88"/>
      <c r="CZ4" s="88">
        <f>IF(J4&lt;=K4,1,0)</f>
        <v>1</v>
      </c>
      <c r="DA4" s="93"/>
      <c r="DB4" s="78" t="s">
        <v>69</v>
      </c>
      <c r="DC4" s="94">
        <f>SUM('SA 2015 Gruppe 5'!S14-'SA 2015 Gruppe 5'!B14)</f>
        <v>0</v>
      </c>
      <c r="DD4" s="83" t="s">
        <v>61</v>
      </c>
      <c r="DE4" s="80" t="s">
        <v>70</v>
      </c>
      <c r="DF4" s="81" t="s">
        <v>71</v>
      </c>
      <c r="DG4" s="95" t="s">
        <v>72</v>
      </c>
    </row>
    <row r="5" spans="1:112" ht="18">
      <c r="A5" s="97"/>
      <c r="B5" s="106">
        <v>2</v>
      </c>
      <c r="C5" s="7" t="s">
        <v>75</v>
      </c>
      <c r="D5" s="101">
        <v>24</v>
      </c>
      <c r="E5" s="76">
        <v>24</v>
      </c>
      <c r="F5" s="76">
        <v>27</v>
      </c>
      <c r="G5" s="76"/>
      <c r="H5" s="76"/>
      <c r="I5" s="76"/>
      <c r="J5" s="77"/>
      <c r="K5" s="77"/>
      <c r="L5" s="109">
        <f aca="true" t="shared" si="1" ref="L5:L35">SUM(D5:I5)</f>
        <v>75</v>
      </c>
      <c r="M5" s="296">
        <f t="shared" si="0"/>
        <v>25</v>
      </c>
      <c r="N5" s="121">
        <f aca="true" t="shared" si="2" ref="N5:N35">IF(BU5=7,D5,IF(CC5=6,E5,IF(CJ5=5,F5,IF(CP5=4,G5,IF(CU5=3,H5,IF(CY5=2,I5,IF(DA5=1,J5,K5)))))))</f>
        <v>0</v>
      </c>
      <c r="BM5" s="88"/>
      <c r="BN5" s="88">
        <f aca="true" t="shared" si="3" ref="BN5:BN53">IF(D5&lt;=E5,1,0)</f>
        <v>1</v>
      </c>
      <c r="BO5" s="88">
        <f aca="true" t="shared" si="4" ref="BO5:BO53">IF(D5&lt;=F5,1,0)</f>
        <v>1</v>
      </c>
      <c r="BP5" s="88">
        <f aca="true" t="shared" si="5" ref="BP5:BP53">IF(D5&lt;=G5,1,0)</f>
        <v>0</v>
      </c>
      <c r="BQ5" s="88">
        <f aca="true" t="shared" si="6" ref="BQ5:BQ53">IF(D5&lt;=H5,1,0)</f>
        <v>0</v>
      </c>
      <c r="BR5" s="88">
        <f aca="true" t="shared" si="7" ref="BR5:BR53">IF(D5&lt;=I5,1,0)</f>
        <v>0</v>
      </c>
      <c r="BS5" s="88">
        <f aca="true" t="shared" si="8" ref="BS5:BS53">IF(D5&lt;=J5,1,0)</f>
        <v>0</v>
      </c>
      <c r="BT5" s="88">
        <f aca="true" t="shared" si="9" ref="BT5:BT53">IF(D5&lt;=K5,1,0)</f>
        <v>0</v>
      </c>
      <c r="BU5" s="88">
        <f aca="true" t="shared" si="10" ref="BU5:BU53">SUM(BN5:BT5)</f>
        <v>2</v>
      </c>
      <c r="BV5" s="88"/>
      <c r="BW5" s="88">
        <f aca="true" t="shared" si="11" ref="BW5:BW53">IF(E5&lt;=F5,1,0)</f>
        <v>1</v>
      </c>
      <c r="BX5" s="88">
        <f aca="true" t="shared" si="12" ref="BX5:BX53">IF(E5&lt;=G5,1,0)</f>
        <v>0</v>
      </c>
      <c r="BY5" s="88">
        <f aca="true" t="shared" si="13" ref="BY5:BY53">IF(E5&lt;=H5,1,0)</f>
        <v>0</v>
      </c>
      <c r="BZ5" s="88">
        <f aca="true" t="shared" si="14" ref="BZ5:BZ53">IF(E5&lt;=I5,1,0)</f>
        <v>0</v>
      </c>
      <c r="CA5" s="88">
        <f aca="true" t="shared" si="15" ref="CA5:CA53">IF(E5&lt;=J5,1,0)</f>
        <v>0</v>
      </c>
      <c r="CB5" s="88">
        <f aca="true" t="shared" si="16" ref="CB5:CB53">IF(E5&lt;=K5,1,0)</f>
        <v>0</v>
      </c>
      <c r="CC5" s="88">
        <f aca="true" t="shared" si="17" ref="CC5:CC53">SUM(BW5:CB5)</f>
        <v>1</v>
      </c>
      <c r="CD5" s="88"/>
      <c r="CE5" s="88">
        <f aca="true" t="shared" si="18" ref="CE5:CE53">IF(F5&lt;=G5,1,0)</f>
        <v>0</v>
      </c>
      <c r="CF5" s="88">
        <f aca="true" t="shared" si="19" ref="CF5:CF53">IF(F5&lt;=H5,1,0)</f>
        <v>0</v>
      </c>
      <c r="CG5" s="88">
        <f aca="true" t="shared" si="20" ref="CG5:CG53">IF(F5&lt;=I5,1,0)</f>
        <v>0</v>
      </c>
      <c r="CH5" s="88">
        <f aca="true" t="shared" si="21" ref="CH5:CH53">IF(F5&lt;=J5,1,0)</f>
        <v>0</v>
      </c>
      <c r="CI5" s="88">
        <f aca="true" t="shared" si="22" ref="CI5:CI53">IF(F5&lt;=K5,1,0)</f>
        <v>0</v>
      </c>
      <c r="CJ5" s="88">
        <f aca="true" t="shared" si="23" ref="CJ5:CJ53">SUM(CE5:CI5)</f>
        <v>0</v>
      </c>
      <c r="CK5" s="88"/>
      <c r="CL5" s="88">
        <f aca="true" t="shared" si="24" ref="CL5:CL53">IF(G5&lt;=H5,1,0)</f>
        <v>1</v>
      </c>
      <c r="CM5" s="88">
        <f aca="true" t="shared" si="25" ref="CM5:CM53">IF(G5&lt;=I5,1,0)</f>
        <v>1</v>
      </c>
      <c r="CN5" s="88">
        <f aca="true" t="shared" si="26" ref="CN5:CN53">IF(G5&lt;=J5,1,0)</f>
        <v>1</v>
      </c>
      <c r="CO5" s="88">
        <f aca="true" t="shared" si="27" ref="CO5:CO53">IF(G5&lt;=K5,1,0)</f>
        <v>1</v>
      </c>
      <c r="CP5" s="88">
        <f aca="true" t="shared" si="28" ref="CP5:CP53">SUM(CL5:CO5)</f>
        <v>4</v>
      </c>
      <c r="CQ5" s="88"/>
      <c r="CR5" s="88">
        <f aca="true" t="shared" si="29" ref="CR5:CR53">IF(H5&lt;=I5,1,0)</f>
        <v>1</v>
      </c>
      <c r="CS5" s="88">
        <f aca="true" t="shared" si="30" ref="CS5:CS53">IF(H5&lt;=J5,1,0)</f>
        <v>1</v>
      </c>
      <c r="CT5" s="88">
        <f aca="true" t="shared" si="31" ref="CT5:CT53">IF(H5&lt;=K5,1,0)</f>
        <v>1</v>
      </c>
      <c r="CU5" s="88">
        <f aca="true" t="shared" si="32" ref="CU5:CU53">SUM(CR5:CT5)</f>
        <v>3</v>
      </c>
      <c r="CV5" s="88"/>
      <c r="CW5" s="88">
        <f aca="true" t="shared" si="33" ref="CW5:CW53">IF(I5&lt;=J5,1,0)</f>
        <v>1</v>
      </c>
      <c r="CX5" s="88">
        <f aca="true" t="shared" si="34" ref="CX5:CX53">IF(I5&lt;=K5,1,0)</f>
        <v>1</v>
      </c>
      <c r="CY5" s="88">
        <f aca="true" t="shared" si="35" ref="CY5:CY53">SUM(CW5:CX5)</f>
        <v>2</v>
      </c>
      <c r="CZ5" s="88"/>
      <c r="DA5" s="88">
        <f aca="true" t="shared" si="36" ref="DA5:DA53">IF(J5&lt;=K5,1,0)</f>
        <v>1</v>
      </c>
      <c r="DB5" s="93"/>
      <c r="DC5" s="78" t="s">
        <v>69</v>
      </c>
      <c r="DD5" s="94">
        <f>SUM('SA 2015 Gruppe 5'!S15-'SA 2015 Gruppe 5'!B15)</f>
        <v>0</v>
      </c>
      <c r="DE5" s="79" t="s">
        <v>61</v>
      </c>
      <c r="DF5" s="80" t="s">
        <v>70</v>
      </c>
      <c r="DG5" s="81" t="s">
        <v>71</v>
      </c>
      <c r="DH5" s="95" t="s">
        <v>72</v>
      </c>
    </row>
    <row r="6" spans="1:112" ht="18">
      <c r="A6" s="97"/>
      <c r="B6" s="106">
        <v>3</v>
      </c>
      <c r="C6" s="102" t="s">
        <v>84</v>
      </c>
      <c r="D6" s="100">
        <v>27</v>
      </c>
      <c r="E6" s="74"/>
      <c r="F6" s="74"/>
      <c r="G6" s="74"/>
      <c r="H6" s="74"/>
      <c r="I6" s="74"/>
      <c r="J6" s="75"/>
      <c r="K6" s="75"/>
      <c r="L6" s="109">
        <f t="shared" si="1"/>
        <v>27</v>
      </c>
      <c r="M6" s="296">
        <f t="shared" si="0"/>
        <v>27</v>
      </c>
      <c r="N6" s="121">
        <f t="shared" si="2"/>
        <v>0</v>
      </c>
      <c r="BM6" s="88"/>
      <c r="BN6" s="88">
        <f t="shared" si="3"/>
        <v>0</v>
      </c>
      <c r="BO6" s="88">
        <f t="shared" si="4"/>
        <v>0</v>
      </c>
      <c r="BP6" s="88">
        <f t="shared" si="5"/>
        <v>0</v>
      </c>
      <c r="BQ6" s="88">
        <f t="shared" si="6"/>
        <v>0</v>
      </c>
      <c r="BR6" s="88">
        <f t="shared" si="7"/>
        <v>0</v>
      </c>
      <c r="BS6" s="88">
        <f t="shared" si="8"/>
        <v>0</v>
      </c>
      <c r="BT6" s="88">
        <f t="shared" si="9"/>
        <v>0</v>
      </c>
      <c r="BU6" s="88">
        <f t="shared" si="10"/>
        <v>0</v>
      </c>
      <c r="BV6" s="88"/>
      <c r="BW6" s="88">
        <f t="shared" si="11"/>
        <v>1</v>
      </c>
      <c r="BX6" s="88">
        <f t="shared" si="12"/>
        <v>1</v>
      </c>
      <c r="BY6" s="88">
        <f t="shared" si="13"/>
        <v>1</v>
      </c>
      <c r="BZ6" s="88">
        <f t="shared" si="14"/>
        <v>1</v>
      </c>
      <c r="CA6" s="88">
        <f t="shared" si="15"/>
        <v>1</v>
      </c>
      <c r="CB6" s="88">
        <f t="shared" si="16"/>
        <v>1</v>
      </c>
      <c r="CC6" s="88">
        <f t="shared" si="17"/>
        <v>6</v>
      </c>
      <c r="CD6" s="88"/>
      <c r="CE6" s="88">
        <f t="shared" si="18"/>
        <v>1</v>
      </c>
      <c r="CF6" s="88">
        <f t="shared" si="19"/>
        <v>1</v>
      </c>
      <c r="CG6" s="88">
        <f t="shared" si="20"/>
        <v>1</v>
      </c>
      <c r="CH6" s="88">
        <f t="shared" si="21"/>
        <v>1</v>
      </c>
      <c r="CI6" s="88">
        <f t="shared" si="22"/>
        <v>1</v>
      </c>
      <c r="CJ6" s="88">
        <f t="shared" si="23"/>
        <v>5</v>
      </c>
      <c r="CK6" s="88"/>
      <c r="CL6" s="88">
        <f t="shared" si="24"/>
        <v>1</v>
      </c>
      <c r="CM6" s="88">
        <f t="shared" si="25"/>
        <v>1</v>
      </c>
      <c r="CN6" s="88">
        <f t="shared" si="26"/>
        <v>1</v>
      </c>
      <c r="CO6" s="88">
        <f t="shared" si="27"/>
        <v>1</v>
      </c>
      <c r="CP6" s="88">
        <f t="shared" si="28"/>
        <v>4</v>
      </c>
      <c r="CQ6" s="88"/>
      <c r="CR6" s="88">
        <f t="shared" si="29"/>
        <v>1</v>
      </c>
      <c r="CS6" s="88">
        <f t="shared" si="30"/>
        <v>1</v>
      </c>
      <c r="CT6" s="88">
        <f t="shared" si="31"/>
        <v>1</v>
      </c>
      <c r="CU6" s="88">
        <f t="shared" si="32"/>
        <v>3</v>
      </c>
      <c r="CV6" s="88"/>
      <c r="CW6" s="88">
        <f t="shared" si="33"/>
        <v>1</v>
      </c>
      <c r="CX6" s="88">
        <f t="shared" si="34"/>
        <v>1</v>
      </c>
      <c r="CY6" s="88">
        <f t="shared" si="35"/>
        <v>2</v>
      </c>
      <c r="CZ6" s="88"/>
      <c r="DA6" s="88">
        <f t="shared" si="36"/>
        <v>1</v>
      </c>
      <c r="DB6" s="93"/>
      <c r="DC6" s="78" t="s">
        <v>69</v>
      </c>
      <c r="DD6" s="94">
        <f>SUM('SA 2015 Gruppe 5'!S16-'SA 2015 Gruppe 5'!B16)</f>
        <v>1</v>
      </c>
      <c r="DE6" s="79" t="s">
        <v>61</v>
      </c>
      <c r="DF6" s="80" t="s">
        <v>70</v>
      </c>
      <c r="DG6" s="81" t="s">
        <v>71</v>
      </c>
      <c r="DH6" s="95" t="s">
        <v>72</v>
      </c>
    </row>
    <row r="7" spans="1:112" ht="18">
      <c r="A7" s="97"/>
      <c r="B7" s="106">
        <v>4</v>
      </c>
      <c r="C7" s="7" t="s">
        <v>80</v>
      </c>
      <c r="D7" s="101">
        <v>19</v>
      </c>
      <c r="E7" s="76">
        <v>23</v>
      </c>
      <c r="F7" s="76">
        <v>23</v>
      </c>
      <c r="G7" s="76"/>
      <c r="H7" s="76"/>
      <c r="I7" s="76"/>
      <c r="J7" s="77"/>
      <c r="K7" s="77"/>
      <c r="L7" s="109">
        <f t="shared" si="1"/>
        <v>65</v>
      </c>
      <c r="M7" s="296">
        <f t="shared" si="0"/>
        <v>21.666666666666668</v>
      </c>
      <c r="N7" s="121">
        <f t="shared" si="2"/>
        <v>0</v>
      </c>
      <c r="BM7" s="88"/>
      <c r="BN7" s="88">
        <f t="shared" si="3"/>
        <v>1</v>
      </c>
      <c r="BO7" s="88">
        <f t="shared" si="4"/>
        <v>1</v>
      </c>
      <c r="BP7" s="88">
        <f t="shared" si="5"/>
        <v>0</v>
      </c>
      <c r="BQ7" s="88">
        <f t="shared" si="6"/>
        <v>0</v>
      </c>
      <c r="BR7" s="88">
        <f t="shared" si="7"/>
        <v>0</v>
      </c>
      <c r="BS7" s="88">
        <f t="shared" si="8"/>
        <v>0</v>
      </c>
      <c r="BT7" s="88">
        <f t="shared" si="9"/>
        <v>0</v>
      </c>
      <c r="BU7" s="88">
        <f t="shared" si="10"/>
        <v>2</v>
      </c>
      <c r="BV7" s="88"/>
      <c r="BW7" s="88">
        <f t="shared" si="11"/>
        <v>1</v>
      </c>
      <c r="BX7" s="88">
        <f t="shared" si="12"/>
        <v>0</v>
      </c>
      <c r="BY7" s="88">
        <f t="shared" si="13"/>
        <v>0</v>
      </c>
      <c r="BZ7" s="88">
        <f t="shared" si="14"/>
        <v>0</v>
      </c>
      <c r="CA7" s="88">
        <f t="shared" si="15"/>
        <v>0</v>
      </c>
      <c r="CB7" s="88">
        <f t="shared" si="16"/>
        <v>0</v>
      </c>
      <c r="CC7" s="88">
        <f t="shared" si="17"/>
        <v>1</v>
      </c>
      <c r="CD7" s="88"/>
      <c r="CE7" s="88">
        <f t="shared" si="18"/>
        <v>0</v>
      </c>
      <c r="CF7" s="88">
        <f t="shared" si="19"/>
        <v>0</v>
      </c>
      <c r="CG7" s="88">
        <f t="shared" si="20"/>
        <v>0</v>
      </c>
      <c r="CH7" s="88">
        <f t="shared" si="21"/>
        <v>0</v>
      </c>
      <c r="CI7" s="88">
        <f t="shared" si="22"/>
        <v>0</v>
      </c>
      <c r="CJ7" s="88">
        <f t="shared" si="23"/>
        <v>0</v>
      </c>
      <c r="CK7" s="88"/>
      <c r="CL7" s="88">
        <f t="shared" si="24"/>
        <v>1</v>
      </c>
      <c r="CM7" s="88">
        <f t="shared" si="25"/>
        <v>1</v>
      </c>
      <c r="CN7" s="88">
        <f t="shared" si="26"/>
        <v>1</v>
      </c>
      <c r="CO7" s="88">
        <f t="shared" si="27"/>
        <v>1</v>
      </c>
      <c r="CP7" s="88">
        <f t="shared" si="28"/>
        <v>4</v>
      </c>
      <c r="CQ7" s="88"/>
      <c r="CR7" s="88">
        <f t="shared" si="29"/>
        <v>1</v>
      </c>
      <c r="CS7" s="88">
        <f t="shared" si="30"/>
        <v>1</v>
      </c>
      <c r="CT7" s="88">
        <f t="shared" si="31"/>
        <v>1</v>
      </c>
      <c r="CU7" s="88">
        <f t="shared" si="32"/>
        <v>3</v>
      </c>
      <c r="CV7" s="88"/>
      <c r="CW7" s="88">
        <f t="shared" si="33"/>
        <v>1</v>
      </c>
      <c r="CX7" s="88">
        <f t="shared" si="34"/>
        <v>1</v>
      </c>
      <c r="CY7" s="88">
        <f t="shared" si="35"/>
        <v>2</v>
      </c>
      <c r="CZ7" s="88"/>
      <c r="DA7" s="88">
        <f t="shared" si="36"/>
        <v>1</v>
      </c>
      <c r="DB7" s="93"/>
      <c r="DC7" s="78" t="s">
        <v>69</v>
      </c>
      <c r="DD7" s="94">
        <f>SUM('SA 2015 Gruppe 5'!S17-'SA 2015 Gruppe 5'!B17)</f>
        <v>-1</v>
      </c>
      <c r="DE7" s="79" t="s">
        <v>61</v>
      </c>
      <c r="DF7" s="80" t="s">
        <v>70</v>
      </c>
      <c r="DG7" s="81" t="s">
        <v>71</v>
      </c>
      <c r="DH7" s="95" t="s">
        <v>72</v>
      </c>
    </row>
    <row r="8" spans="1:112" ht="18">
      <c r="A8" s="97"/>
      <c r="B8" s="106">
        <v>5</v>
      </c>
      <c r="C8" s="102" t="s">
        <v>79</v>
      </c>
      <c r="D8" s="100">
        <v>23</v>
      </c>
      <c r="E8" s="74">
        <v>22</v>
      </c>
      <c r="F8" s="74">
        <v>21</v>
      </c>
      <c r="G8" s="74"/>
      <c r="H8" s="74"/>
      <c r="I8" s="74"/>
      <c r="J8" s="75"/>
      <c r="K8" s="75"/>
      <c r="L8" s="109">
        <f t="shared" si="1"/>
        <v>66</v>
      </c>
      <c r="M8" s="296">
        <f t="shared" si="0"/>
        <v>22</v>
      </c>
      <c r="N8" s="121">
        <f t="shared" si="2"/>
        <v>0</v>
      </c>
      <c r="BM8" s="88"/>
      <c r="BN8" s="88">
        <f t="shared" si="3"/>
        <v>0</v>
      </c>
      <c r="BO8" s="88">
        <f t="shared" si="4"/>
        <v>0</v>
      </c>
      <c r="BP8" s="88">
        <f t="shared" si="5"/>
        <v>0</v>
      </c>
      <c r="BQ8" s="88">
        <f t="shared" si="6"/>
        <v>0</v>
      </c>
      <c r="BR8" s="88">
        <f t="shared" si="7"/>
        <v>0</v>
      </c>
      <c r="BS8" s="88">
        <f t="shared" si="8"/>
        <v>0</v>
      </c>
      <c r="BT8" s="88">
        <f t="shared" si="9"/>
        <v>0</v>
      </c>
      <c r="BU8" s="88">
        <f t="shared" si="10"/>
        <v>0</v>
      </c>
      <c r="BV8" s="88"/>
      <c r="BW8" s="88">
        <f t="shared" si="11"/>
        <v>0</v>
      </c>
      <c r="BX8" s="88">
        <f t="shared" si="12"/>
        <v>0</v>
      </c>
      <c r="BY8" s="88">
        <f t="shared" si="13"/>
        <v>0</v>
      </c>
      <c r="BZ8" s="88">
        <f t="shared" si="14"/>
        <v>0</v>
      </c>
      <c r="CA8" s="88">
        <f t="shared" si="15"/>
        <v>0</v>
      </c>
      <c r="CB8" s="88">
        <f t="shared" si="16"/>
        <v>0</v>
      </c>
      <c r="CC8" s="88">
        <f t="shared" si="17"/>
        <v>0</v>
      </c>
      <c r="CD8" s="88"/>
      <c r="CE8" s="88">
        <f t="shared" si="18"/>
        <v>0</v>
      </c>
      <c r="CF8" s="88">
        <f t="shared" si="19"/>
        <v>0</v>
      </c>
      <c r="CG8" s="88">
        <f t="shared" si="20"/>
        <v>0</v>
      </c>
      <c r="CH8" s="88">
        <f t="shared" si="21"/>
        <v>0</v>
      </c>
      <c r="CI8" s="88">
        <f t="shared" si="22"/>
        <v>0</v>
      </c>
      <c r="CJ8" s="88">
        <f t="shared" si="23"/>
        <v>0</v>
      </c>
      <c r="CK8" s="88"/>
      <c r="CL8" s="88">
        <f t="shared" si="24"/>
        <v>1</v>
      </c>
      <c r="CM8" s="88">
        <f t="shared" si="25"/>
        <v>1</v>
      </c>
      <c r="CN8" s="88">
        <f t="shared" si="26"/>
        <v>1</v>
      </c>
      <c r="CO8" s="88">
        <f t="shared" si="27"/>
        <v>1</v>
      </c>
      <c r="CP8" s="88">
        <f t="shared" si="28"/>
        <v>4</v>
      </c>
      <c r="CQ8" s="88"/>
      <c r="CR8" s="88">
        <f t="shared" si="29"/>
        <v>1</v>
      </c>
      <c r="CS8" s="88">
        <f t="shared" si="30"/>
        <v>1</v>
      </c>
      <c r="CT8" s="88">
        <f t="shared" si="31"/>
        <v>1</v>
      </c>
      <c r="CU8" s="88">
        <f t="shared" si="32"/>
        <v>3</v>
      </c>
      <c r="CV8" s="88"/>
      <c r="CW8" s="88">
        <f t="shared" si="33"/>
        <v>1</v>
      </c>
      <c r="CX8" s="88">
        <f t="shared" si="34"/>
        <v>1</v>
      </c>
      <c r="CY8" s="88">
        <f t="shared" si="35"/>
        <v>2</v>
      </c>
      <c r="CZ8" s="88"/>
      <c r="DA8" s="88">
        <f t="shared" si="36"/>
        <v>1</v>
      </c>
      <c r="DB8" s="93"/>
      <c r="DC8" s="78" t="s">
        <v>69</v>
      </c>
      <c r="DD8" s="94">
        <f>SUM('SA 2015 Gruppe 5'!S18-'SA 2015 Gruppe 5'!B18)</f>
        <v>0</v>
      </c>
      <c r="DE8" s="79" t="s">
        <v>61</v>
      </c>
      <c r="DF8" s="80" t="s">
        <v>70</v>
      </c>
      <c r="DG8" s="81" t="s">
        <v>71</v>
      </c>
      <c r="DH8" s="95" t="s">
        <v>72</v>
      </c>
    </row>
    <row r="9" spans="1:112" ht="18">
      <c r="A9" s="97"/>
      <c r="B9" s="106">
        <v>6</v>
      </c>
      <c r="C9" s="7" t="s">
        <v>82</v>
      </c>
      <c r="D9" s="101">
        <v>21</v>
      </c>
      <c r="E9" s="76">
        <v>20</v>
      </c>
      <c r="F9" s="76"/>
      <c r="G9" s="76"/>
      <c r="H9" s="76"/>
      <c r="I9" s="76"/>
      <c r="J9" s="77"/>
      <c r="K9" s="77"/>
      <c r="L9" s="109">
        <f t="shared" si="1"/>
        <v>41</v>
      </c>
      <c r="M9" s="296">
        <f t="shared" si="0"/>
        <v>20.5</v>
      </c>
      <c r="N9" s="121">
        <f t="shared" si="2"/>
        <v>0</v>
      </c>
      <c r="BM9" s="88"/>
      <c r="BN9" s="88">
        <f t="shared" si="3"/>
        <v>0</v>
      </c>
      <c r="BO9" s="88">
        <f t="shared" si="4"/>
        <v>0</v>
      </c>
      <c r="BP9" s="88">
        <f t="shared" si="5"/>
        <v>0</v>
      </c>
      <c r="BQ9" s="88">
        <f t="shared" si="6"/>
        <v>0</v>
      </c>
      <c r="BR9" s="88">
        <f t="shared" si="7"/>
        <v>0</v>
      </c>
      <c r="BS9" s="88">
        <f t="shared" si="8"/>
        <v>0</v>
      </c>
      <c r="BT9" s="88">
        <f t="shared" si="9"/>
        <v>0</v>
      </c>
      <c r="BU9" s="88">
        <f t="shared" si="10"/>
        <v>0</v>
      </c>
      <c r="BV9" s="88"/>
      <c r="BW9" s="88">
        <f t="shared" si="11"/>
        <v>0</v>
      </c>
      <c r="BX9" s="88">
        <f t="shared" si="12"/>
        <v>0</v>
      </c>
      <c r="BY9" s="88">
        <f t="shared" si="13"/>
        <v>0</v>
      </c>
      <c r="BZ9" s="88">
        <f t="shared" si="14"/>
        <v>0</v>
      </c>
      <c r="CA9" s="88">
        <f t="shared" si="15"/>
        <v>0</v>
      </c>
      <c r="CB9" s="88">
        <f t="shared" si="16"/>
        <v>0</v>
      </c>
      <c r="CC9" s="88">
        <f t="shared" si="17"/>
        <v>0</v>
      </c>
      <c r="CD9" s="88"/>
      <c r="CE9" s="88">
        <f t="shared" si="18"/>
        <v>1</v>
      </c>
      <c r="CF9" s="88">
        <f t="shared" si="19"/>
        <v>1</v>
      </c>
      <c r="CG9" s="88">
        <f t="shared" si="20"/>
        <v>1</v>
      </c>
      <c r="CH9" s="88">
        <f t="shared" si="21"/>
        <v>1</v>
      </c>
      <c r="CI9" s="88">
        <f t="shared" si="22"/>
        <v>1</v>
      </c>
      <c r="CJ9" s="88">
        <f t="shared" si="23"/>
        <v>5</v>
      </c>
      <c r="CK9" s="88"/>
      <c r="CL9" s="88">
        <f t="shared" si="24"/>
        <v>1</v>
      </c>
      <c r="CM9" s="88">
        <f t="shared" si="25"/>
        <v>1</v>
      </c>
      <c r="CN9" s="88">
        <f t="shared" si="26"/>
        <v>1</v>
      </c>
      <c r="CO9" s="88">
        <f t="shared" si="27"/>
        <v>1</v>
      </c>
      <c r="CP9" s="88">
        <f t="shared" si="28"/>
        <v>4</v>
      </c>
      <c r="CQ9" s="88"/>
      <c r="CR9" s="88">
        <f t="shared" si="29"/>
        <v>1</v>
      </c>
      <c r="CS9" s="88">
        <f t="shared" si="30"/>
        <v>1</v>
      </c>
      <c r="CT9" s="88">
        <f t="shared" si="31"/>
        <v>1</v>
      </c>
      <c r="CU9" s="88">
        <f t="shared" si="32"/>
        <v>3</v>
      </c>
      <c r="CV9" s="88"/>
      <c r="CW9" s="88">
        <f t="shared" si="33"/>
        <v>1</v>
      </c>
      <c r="CX9" s="88">
        <f t="shared" si="34"/>
        <v>1</v>
      </c>
      <c r="CY9" s="88">
        <f t="shared" si="35"/>
        <v>2</v>
      </c>
      <c r="CZ9" s="88"/>
      <c r="DA9" s="88">
        <f t="shared" si="36"/>
        <v>1</v>
      </c>
      <c r="DB9" s="93"/>
      <c r="DC9" s="78" t="s">
        <v>69</v>
      </c>
      <c r="DD9" s="94">
        <f>SUM('SA 2015 Gruppe 5'!S19-'SA 2015 Gruppe 5'!B19)</f>
        <v>0</v>
      </c>
      <c r="DE9" s="79" t="s">
        <v>61</v>
      </c>
      <c r="DF9" s="80" t="s">
        <v>70</v>
      </c>
      <c r="DG9" s="81" t="s">
        <v>71</v>
      </c>
      <c r="DH9" s="95" t="s">
        <v>72</v>
      </c>
    </row>
    <row r="10" spans="1:112" ht="18">
      <c r="A10" s="97"/>
      <c r="B10" s="106">
        <v>7</v>
      </c>
      <c r="C10" s="102" t="s">
        <v>121</v>
      </c>
      <c r="D10" s="100">
        <v>22</v>
      </c>
      <c r="E10" s="74"/>
      <c r="F10" s="74"/>
      <c r="G10" s="74"/>
      <c r="H10" s="74"/>
      <c r="I10" s="74"/>
      <c r="J10" s="75"/>
      <c r="K10" s="75"/>
      <c r="L10" s="109">
        <f t="shared" si="1"/>
        <v>22</v>
      </c>
      <c r="M10" s="296">
        <f t="shared" si="0"/>
        <v>22</v>
      </c>
      <c r="N10" s="121">
        <f t="shared" si="2"/>
        <v>0</v>
      </c>
      <c r="BM10" s="88"/>
      <c r="BN10" s="88">
        <f t="shared" si="3"/>
        <v>0</v>
      </c>
      <c r="BO10" s="88">
        <f t="shared" si="4"/>
        <v>0</v>
      </c>
      <c r="BP10" s="88">
        <f t="shared" si="5"/>
        <v>0</v>
      </c>
      <c r="BQ10" s="88">
        <f t="shared" si="6"/>
        <v>0</v>
      </c>
      <c r="BR10" s="88">
        <f t="shared" si="7"/>
        <v>0</v>
      </c>
      <c r="BS10" s="88">
        <f t="shared" si="8"/>
        <v>0</v>
      </c>
      <c r="BT10" s="88">
        <f t="shared" si="9"/>
        <v>0</v>
      </c>
      <c r="BU10" s="88">
        <f t="shared" si="10"/>
        <v>0</v>
      </c>
      <c r="BV10" s="88"/>
      <c r="BW10" s="88">
        <f t="shared" si="11"/>
        <v>1</v>
      </c>
      <c r="BX10" s="88">
        <f t="shared" si="12"/>
        <v>1</v>
      </c>
      <c r="BY10" s="88">
        <f t="shared" si="13"/>
        <v>1</v>
      </c>
      <c r="BZ10" s="88">
        <f t="shared" si="14"/>
        <v>1</v>
      </c>
      <c r="CA10" s="88">
        <f t="shared" si="15"/>
        <v>1</v>
      </c>
      <c r="CB10" s="88">
        <f t="shared" si="16"/>
        <v>1</v>
      </c>
      <c r="CC10" s="88">
        <f t="shared" si="17"/>
        <v>6</v>
      </c>
      <c r="CD10" s="88"/>
      <c r="CE10" s="88">
        <f t="shared" si="18"/>
        <v>1</v>
      </c>
      <c r="CF10" s="88">
        <f t="shared" si="19"/>
        <v>1</v>
      </c>
      <c r="CG10" s="88">
        <f t="shared" si="20"/>
        <v>1</v>
      </c>
      <c r="CH10" s="88">
        <f t="shared" si="21"/>
        <v>1</v>
      </c>
      <c r="CI10" s="88">
        <f t="shared" si="22"/>
        <v>1</v>
      </c>
      <c r="CJ10" s="88">
        <f t="shared" si="23"/>
        <v>5</v>
      </c>
      <c r="CK10" s="88"/>
      <c r="CL10" s="88">
        <f t="shared" si="24"/>
        <v>1</v>
      </c>
      <c r="CM10" s="88">
        <f t="shared" si="25"/>
        <v>1</v>
      </c>
      <c r="CN10" s="88">
        <f t="shared" si="26"/>
        <v>1</v>
      </c>
      <c r="CO10" s="88">
        <f t="shared" si="27"/>
        <v>1</v>
      </c>
      <c r="CP10" s="88">
        <f t="shared" si="28"/>
        <v>4</v>
      </c>
      <c r="CQ10" s="88"/>
      <c r="CR10" s="88">
        <f t="shared" si="29"/>
        <v>1</v>
      </c>
      <c r="CS10" s="88">
        <f t="shared" si="30"/>
        <v>1</v>
      </c>
      <c r="CT10" s="88">
        <f t="shared" si="31"/>
        <v>1</v>
      </c>
      <c r="CU10" s="88">
        <f t="shared" si="32"/>
        <v>3</v>
      </c>
      <c r="CV10" s="88"/>
      <c r="CW10" s="88">
        <f t="shared" si="33"/>
        <v>1</v>
      </c>
      <c r="CX10" s="88">
        <f t="shared" si="34"/>
        <v>1</v>
      </c>
      <c r="CY10" s="88">
        <f t="shared" si="35"/>
        <v>2</v>
      </c>
      <c r="CZ10" s="88"/>
      <c r="DA10" s="88">
        <f t="shared" si="36"/>
        <v>1</v>
      </c>
      <c r="DB10" s="93"/>
      <c r="DC10" s="78" t="s">
        <v>69</v>
      </c>
      <c r="DD10" s="94">
        <f>SUM('SA 2015 Gruppe 5'!S20-'SA 2015 Gruppe 5'!B20)</f>
        <v>3</v>
      </c>
      <c r="DE10" s="79" t="s">
        <v>61</v>
      </c>
      <c r="DF10" s="80" t="s">
        <v>70</v>
      </c>
      <c r="DG10" s="81" t="s">
        <v>71</v>
      </c>
      <c r="DH10" s="95" t="s">
        <v>72</v>
      </c>
    </row>
    <row r="11" spans="1:112" ht="18">
      <c r="A11" s="97"/>
      <c r="B11" s="106">
        <v>8</v>
      </c>
      <c r="C11" s="7" t="s">
        <v>73</v>
      </c>
      <c r="D11" s="101">
        <v>20</v>
      </c>
      <c r="E11" s="76">
        <v>30</v>
      </c>
      <c r="F11" s="76">
        <v>25</v>
      </c>
      <c r="G11" s="76"/>
      <c r="H11" s="76"/>
      <c r="I11" s="76"/>
      <c r="J11" s="77"/>
      <c r="K11" s="77"/>
      <c r="L11" s="109">
        <f t="shared" si="1"/>
        <v>75</v>
      </c>
      <c r="M11" s="296">
        <f t="shared" si="0"/>
        <v>25</v>
      </c>
      <c r="N11" s="121">
        <f t="shared" si="2"/>
        <v>0</v>
      </c>
      <c r="BM11" s="88"/>
      <c r="BN11" s="88">
        <f t="shared" si="3"/>
        <v>1</v>
      </c>
      <c r="BO11" s="88">
        <f t="shared" si="4"/>
        <v>1</v>
      </c>
      <c r="BP11" s="88">
        <f t="shared" si="5"/>
        <v>0</v>
      </c>
      <c r="BQ11" s="88">
        <f t="shared" si="6"/>
        <v>0</v>
      </c>
      <c r="BR11" s="88">
        <f t="shared" si="7"/>
        <v>0</v>
      </c>
      <c r="BS11" s="88">
        <f t="shared" si="8"/>
        <v>0</v>
      </c>
      <c r="BT11" s="88">
        <f t="shared" si="9"/>
        <v>0</v>
      </c>
      <c r="BU11" s="88">
        <f t="shared" si="10"/>
        <v>2</v>
      </c>
      <c r="BV11" s="88"/>
      <c r="BW11" s="88">
        <f t="shared" si="11"/>
        <v>0</v>
      </c>
      <c r="BX11" s="88">
        <f t="shared" si="12"/>
        <v>0</v>
      </c>
      <c r="BY11" s="88">
        <f t="shared" si="13"/>
        <v>0</v>
      </c>
      <c r="BZ11" s="88">
        <f t="shared" si="14"/>
        <v>0</v>
      </c>
      <c r="CA11" s="88">
        <f t="shared" si="15"/>
        <v>0</v>
      </c>
      <c r="CB11" s="88">
        <f t="shared" si="16"/>
        <v>0</v>
      </c>
      <c r="CC11" s="88">
        <f t="shared" si="17"/>
        <v>0</v>
      </c>
      <c r="CD11" s="88"/>
      <c r="CE11" s="88">
        <f t="shared" si="18"/>
        <v>0</v>
      </c>
      <c r="CF11" s="88">
        <f t="shared" si="19"/>
        <v>0</v>
      </c>
      <c r="CG11" s="88">
        <f t="shared" si="20"/>
        <v>0</v>
      </c>
      <c r="CH11" s="88">
        <f t="shared" si="21"/>
        <v>0</v>
      </c>
      <c r="CI11" s="88">
        <f t="shared" si="22"/>
        <v>0</v>
      </c>
      <c r="CJ11" s="88">
        <f t="shared" si="23"/>
        <v>0</v>
      </c>
      <c r="CK11" s="88"/>
      <c r="CL11" s="88">
        <f t="shared" si="24"/>
        <v>1</v>
      </c>
      <c r="CM11" s="88">
        <f t="shared" si="25"/>
        <v>1</v>
      </c>
      <c r="CN11" s="88">
        <f t="shared" si="26"/>
        <v>1</v>
      </c>
      <c r="CO11" s="88">
        <f t="shared" si="27"/>
        <v>1</v>
      </c>
      <c r="CP11" s="88">
        <f t="shared" si="28"/>
        <v>4</v>
      </c>
      <c r="CQ11" s="88"/>
      <c r="CR11" s="88">
        <f t="shared" si="29"/>
        <v>1</v>
      </c>
      <c r="CS11" s="88">
        <f t="shared" si="30"/>
        <v>1</v>
      </c>
      <c r="CT11" s="88">
        <f t="shared" si="31"/>
        <v>1</v>
      </c>
      <c r="CU11" s="88">
        <f t="shared" si="32"/>
        <v>3</v>
      </c>
      <c r="CV11" s="88"/>
      <c r="CW11" s="88">
        <f t="shared" si="33"/>
        <v>1</v>
      </c>
      <c r="CX11" s="88">
        <f t="shared" si="34"/>
        <v>1</v>
      </c>
      <c r="CY11" s="88">
        <f t="shared" si="35"/>
        <v>2</v>
      </c>
      <c r="CZ11" s="88"/>
      <c r="DA11" s="88">
        <f t="shared" si="36"/>
        <v>1</v>
      </c>
      <c r="DB11" s="93"/>
      <c r="DC11" s="78" t="s">
        <v>69</v>
      </c>
      <c r="DD11" s="94">
        <f>SUM('SA 2015 Gruppe 5'!S21-'SA 2015 Gruppe 5'!B21)</f>
        <v>-1</v>
      </c>
      <c r="DE11" s="79" t="s">
        <v>61</v>
      </c>
      <c r="DF11" s="80" t="s">
        <v>70</v>
      </c>
      <c r="DG11" s="81" t="s">
        <v>71</v>
      </c>
      <c r="DH11" s="95" t="s">
        <v>72</v>
      </c>
    </row>
    <row r="12" spans="1:112" ht="18">
      <c r="A12" s="97"/>
      <c r="B12" s="106">
        <v>9</v>
      </c>
      <c r="C12" s="102" t="s">
        <v>74</v>
      </c>
      <c r="D12" s="100">
        <v>25</v>
      </c>
      <c r="E12" s="74">
        <v>25</v>
      </c>
      <c r="F12" s="74">
        <v>24</v>
      </c>
      <c r="G12" s="74"/>
      <c r="H12" s="74"/>
      <c r="I12" s="74"/>
      <c r="J12" s="75"/>
      <c r="K12" s="75"/>
      <c r="L12" s="109">
        <f t="shared" si="1"/>
        <v>74</v>
      </c>
      <c r="M12" s="296">
        <f t="shared" si="0"/>
        <v>24.666666666666668</v>
      </c>
      <c r="N12" s="121">
        <f t="shared" si="2"/>
        <v>0</v>
      </c>
      <c r="BM12" s="88"/>
      <c r="BN12" s="88">
        <f t="shared" si="3"/>
        <v>1</v>
      </c>
      <c r="BO12" s="88">
        <f t="shared" si="4"/>
        <v>0</v>
      </c>
      <c r="BP12" s="88">
        <f t="shared" si="5"/>
        <v>0</v>
      </c>
      <c r="BQ12" s="88">
        <f t="shared" si="6"/>
        <v>0</v>
      </c>
      <c r="BR12" s="88">
        <f t="shared" si="7"/>
        <v>0</v>
      </c>
      <c r="BS12" s="88">
        <f t="shared" si="8"/>
        <v>0</v>
      </c>
      <c r="BT12" s="88">
        <f t="shared" si="9"/>
        <v>0</v>
      </c>
      <c r="BU12" s="88">
        <f t="shared" si="10"/>
        <v>1</v>
      </c>
      <c r="BV12" s="88"/>
      <c r="BW12" s="88">
        <f t="shared" si="11"/>
        <v>0</v>
      </c>
      <c r="BX12" s="88">
        <f t="shared" si="12"/>
        <v>0</v>
      </c>
      <c r="BY12" s="88">
        <f t="shared" si="13"/>
        <v>0</v>
      </c>
      <c r="BZ12" s="88">
        <f t="shared" si="14"/>
        <v>0</v>
      </c>
      <c r="CA12" s="88">
        <f t="shared" si="15"/>
        <v>0</v>
      </c>
      <c r="CB12" s="88">
        <f t="shared" si="16"/>
        <v>0</v>
      </c>
      <c r="CC12" s="88">
        <f t="shared" si="17"/>
        <v>0</v>
      </c>
      <c r="CD12" s="88"/>
      <c r="CE12" s="88">
        <f t="shared" si="18"/>
        <v>0</v>
      </c>
      <c r="CF12" s="88">
        <f t="shared" si="19"/>
        <v>0</v>
      </c>
      <c r="CG12" s="88">
        <f t="shared" si="20"/>
        <v>0</v>
      </c>
      <c r="CH12" s="88">
        <f t="shared" si="21"/>
        <v>0</v>
      </c>
      <c r="CI12" s="88">
        <f t="shared" si="22"/>
        <v>0</v>
      </c>
      <c r="CJ12" s="88">
        <f t="shared" si="23"/>
        <v>0</v>
      </c>
      <c r="CK12" s="88"/>
      <c r="CL12" s="88">
        <f t="shared" si="24"/>
        <v>1</v>
      </c>
      <c r="CM12" s="88">
        <f t="shared" si="25"/>
        <v>1</v>
      </c>
      <c r="CN12" s="88">
        <f t="shared" si="26"/>
        <v>1</v>
      </c>
      <c r="CO12" s="88">
        <f t="shared" si="27"/>
        <v>1</v>
      </c>
      <c r="CP12" s="88">
        <f t="shared" si="28"/>
        <v>4</v>
      </c>
      <c r="CQ12" s="88"/>
      <c r="CR12" s="88">
        <f t="shared" si="29"/>
        <v>1</v>
      </c>
      <c r="CS12" s="88">
        <f t="shared" si="30"/>
        <v>1</v>
      </c>
      <c r="CT12" s="88">
        <f t="shared" si="31"/>
        <v>1</v>
      </c>
      <c r="CU12" s="88">
        <f t="shared" si="32"/>
        <v>3</v>
      </c>
      <c r="CV12" s="88"/>
      <c r="CW12" s="88">
        <f t="shared" si="33"/>
        <v>1</v>
      </c>
      <c r="CX12" s="88">
        <f t="shared" si="34"/>
        <v>1</v>
      </c>
      <c r="CY12" s="88">
        <f t="shared" si="35"/>
        <v>2</v>
      </c>
      <c r="CZ12" s="88"/>
      <c r="DA12" s="88">
        <f t="shared" si="36"/>
        <v>1</v>
      </c>
      <c r="DB12" s="93"/>
      <c r="DC12" s="78" t="s">
        <v>69</v>
      </c>
      <c r="DD12" s="94">
        <f>SUM('SA 2015 Gruppe 5'!S22-'SA 2015 Gruppe 5'!B22)</f>
        <v>-1</v>
      </c>
      <c r="DE12" s="79" t="s">
        <v>61</v>
      </c>
      <c r="DF12" s="80" t="s">
        <v>70</v>
      </c>
      <c r="DG12" s="81" t="s">
        <v>71</v>
      </c>
      <c r="DH12" s="95" t="s">
        <v>72</v>
      </c>
    </row>
    <row r="13" spans="1:112" ht="18">
      <c r="A13" s="97"/>
      <c r="B13" s="106">
        <v>10</v>
      </c>
      <c r="C13" s="7" t="s">
        <v>78</v>
      </c>
      <c r="D13" s="101"/>
      <c r="E13" s="76">
        <v>21</v>
      </c>
      <c r="F13" s="76">
        <v>22</v>
      </c>
      <c r="G13" s="76"/>
      <c r="H13" s="76"/>
      <c r="I13" s="76"/>
      <c r="J13" s="77"/>
      <c r="K13" s="77"/>
      <c r="L13" s="109">
        <f t="shared" si="1"/>
        <v>43</v>
      </c>
      <c r="M13" s="296">
        <f t="shared" si="0"/>
        <v>21.5</v>
      </c>
      <c r="N13" s="121">
        <f t="shared" si="2"/>
        <v>0</v>
      </c>
      <c r="BM13" s="88"/>
      <c r="BN13" s="88">
        <f t="shared" si="3"/>
        <v>1</v>
      </c>
      <c r="BO13" s="88">
        <f t="shared" si="4"/>
        <v>1</v>
      </c>
      <c r="BP13" s="88">
        <f t="shared" si="5"/>
        <v>1</v>
      </c>
      <c r="BQ13" s="88">
        <f t="shared" si="6"/>
        <v>1</v>
      </c>
      <c r="BR13" s="88">
        <f t="shared" si="7"/>
        <v>1</v>
      </c>
      <c r="BS13" s="88">
        <f t="shared" si="8"/>
        <v>1</v>
      </c>
      <c r="BT13" s="88">
        <f t="shared" si="9"/>
        <v>1</v>
      </c>
      <c r="BU13" s="88">
        <f t="shared" si="10"/>
        <v>7</v>
      </c>
      <c r="BV13" s="88"/>
      <c r="BW13" s="88">
        <f t="shared" si="11"/>
        <v>1</v>
      </c>
      <c r="BX13" s="88">
        <f t="shared" si="12"/>
        <v>0</v>
      </c>
      <c r="BY13" s="88">
        <f t="shared" si="13"/>
        <v>0</v>
      </c>
      <c r="BZ13" s="88">
        <f t="shared" si="14"/>
        <v>0</v>
      </c>
      <c r="CA13" s="88">
        <f t="shared" si="15"/>
        <v>0</v>
      </c>
      <c r="CB13" s="88">
        <f t="shared" si="16"/>
        <v>0</v>
      </c>
      <c r="CC13" s="88">
        <f t="shared" si="17"/>
        <v>1</v>
      </c>
      <c r="CD13" s="88"/>
      <c r="CE13" s="88">
        <f t="shared" si="18"/>
        <v>0</v>
      </c>
      <c r="CF13" s="88">
        <f t="shared" si="19"/>
        <v>0</v>
      </c>
      <c r="CG13" s="88">
        <f t="shared" si="20"/>
        <v>0</v>
      </c>
      <c r="CH13" s="88">
        <f t="shared" si="21"/>
        <v>0</v>
      </c>
      <c r="CI13" s="88">
        <f t="shared" si="22"/>
        <v>0</v>
      </c>
      <c r="CJ13" s="88">
        <f t="shared" si="23"/>
        <v>0</v>
      </c>
      <c r="CK13" s="88"/>
      <c r="CL13" s="88">
        <f t="shared" si="24"/>
        <v>1</v>
      </c>
      <c r="CM13" s="88">
        <f t="shared" si="25"/>
        <v>1</v>
      </c>
      <c r="CN13" s="88">
        <f t="shared" si="26"/>
        <v>1</v>
      </c>
      <c r="CO13" s="88">
        <f t="shared" si="27"/>
        <v>1</v>
      </c>
      <c r="CP13" s="88">
        <f t="shared" si="28"/>
        <v>4</v>
      </c>
      <c r="CQ13" s="88"/>
      <c r="CR13" s="88">
        <f t="shared" si="29"/>
        <v>1</v>
      </c>
      <c r="CS13" s="88">
        <f t="shared" si="30"/>
        <v>1</v>
      </c>
      <c r="CT13" s="88">
        <f t="shared" si="31"/>
        <v>1</v>
      </c>
      <c r="CU13" s="88">
        <f t="shared" si="32"/>
        <v>3</v>
      </c>
      <c r="CV13" s="88"/>
      <c r="CW13" s="88">
        <f t="shared" si="33"/>
        <v>1</v>
      </c>
      <c r="CX13" s="88">
        <f t="shared" si="34"/>
        <v>1</v>
      </c>
      <c r="CY13" s="88">
        <f t="shared" si="35"/>
        <v>2</v>
      </c>
      <c r="CZ13" s="88"/>
      <c r="DA13" s="88">
        <f t="shared" si="36"/>
        <v>1</v>
      </c>
      <c r="DB13" s="93"/>
      <c r="DC13" s="78" t="s">
        <v>69</v>
      </c>
      <c r="DD13" s="94">
        <f>SUM('SA 2015 Gruppe 5'!S23-'SA 2015 Gruppe 5'!B23)</f>
        <v>-1</v>
      </c>
      <c r="DE13" s="79" t="s">
        <v>61</v>
      </c>
      <c r="DF13" s="80" t="s">
        <v>70</v>
      </c>
      <c r="DG13" s="81" t="s">
        <v>71</v>
      </c>
      <c r="DH13" s="95" t="s">
        <v>72</v>
      </c>
    </row>
    <row r="14" spans="1:112" ht="18">
      <c r="A14" s="97"/>
      <c r="B14" s="106">
        <v>11</v>
      </c>
      <c r="C14" s="102">
        <v>11</v>
      </c>
      <c r="D14" s="100"/>
      <c r="E14" s="74"/>
      <c r="F14" s="74"/>
      <c r="G14" s="74"/>
      <c r="H14" s="74"/>
      <c r="I14" s="74"/>
      <c r="J14" s="75"/>
      <c r="K14" s="75"/>
      <c r="L14" s="109">
        <f t="shared" si="1"/>
        <v>0</v>
      </c>
      <c r="M14" s="108" t="e">
        <f t="shared" si="0"/>
        <v>#DIV/0!</v>
      </c>
      <c r="N14" s="121">
        <f t="shared" si="2"/>
        <v>0</v>
      </c>
      <c r="BM14" s="88"/>
      <c r="BN14" s="88">
        <f t="shared" si="3"/>
        <v>1</v>
      </c>
      <c r="BO14" s="88">
        <f t="shared" si="4"/>
        <v>1</v>
      </c>
      <c r="BP14" s="88">
        <f t="shared" si="5"/>
        <v>1</v>
      </c>
      <c r="BQ14" s="88">
        <f t="shared" si="6"/>
        <v>1</v>
      </c>
      <c r="BR14" s="88">
        <f t="shared" si="7"/>
        <v>1</v>
      </c>
      <c r="BS14" s="88">
        <f t="shared" si="8"/>
        <v>1</v>
      </c>
      <c r="BT14" s="88">
        <f t="shared" si="9"/>
        <v>1</v>
      </c>
      <c r="BU14" s="88">
        <f t="shared" si="10"/>
        <v>7</v>
      </c>
      <c r="BV14" s="88"/>
      <c r="BW14" s="88">
        <f t="shared" si="11"/>
        <v>1</v>
      </c>
      <c r="BX14" s="88">
        <f t="shared" si="12"/>
        <v>1</v>
      </c>
      <c r="BY14" s="88">
        <f t="shared" si="13"/>
        <v>1</v>
      </c>
      <c r="BZ14" s="88">
        <f t="shared" si="14"/>
        <v>1</v>
      </c>
      <c r="CA14" s="88">
        <f t="shared" si="15"/>
        <v>1</v>
      </c>
      <c r="CB14" s="88">
        <f t="shared" si="16"/>
        <v>1</v>
      </c>
      <c r="CC14" s="88">
        <f t="shared" si="17"/>
        <v>6</v>
      </c>
      <c r="CD14" s="88"/>
      <c r="CE14" s="88">
        <f t="shared" si="18"/>
        <v>1</v>
      </c>
      <c r="CF14" s="88">
        <f t="shared" si="19"/>
        <v>1</v>
      </c>
      <c r="CG14" s="88">
        <f t="shared" si="20"/>
        <v>1</v>
      </c>
      <c r="CH14" s="88">
        <f t="shared" si="21"/>
        <v>1</v>
      </c>
      <c r="CI14" s="88">
        <f t="shared" si="22"/>
        <v>1</v>
      </c>
      <c r="CJ14" s="88">
        <f t="shared" si="23"/>
        <v>5</v>
      </c>
      <c r="CK14" s="88"/>
      <c r="CL14" s="88">
        <f t="shared" si="24"/>
        <v>1</v>
      </c>
      <c r="CM14" s="88">
        <f t="shared" si="25"/>
        <v>1</v>
      </c>
      <c r="CN14" s="88">
        <f t="shared" si="26"/>
        <v>1</v>
      </c>
      <c r="CO14" s="88">
        <f t="shared" si="27"/>
        <v>1</v>
      </c>
      <c r="CP14" s="88">
        <f t="shared" si="28"/>
        <v>4</v>
      </c>
      <c r="CQ14" s="88"/>
      <c r="CR14" s="88">
        <f t="shared" si="29"/>
        <v>1</v>
      </c>
      <c r="CS14" s="88">
        <f t="shared" si="30"/>
        <v>1</v>
      </c>
      <c r="CT14" s="88">
        <f t="shared" si="31"/>
        <v>1</v>
      </c>
      <c r="CU14" s="88">
        <f t="shared" si="32"/>
        <v>3</v>
      </c>
      <c r="CV14" s="88"/>
      <c r="CW14" s="88">
        <f t="shared" si="33"/>
        <v>1</v>
      </c>
      <c r="CX14" s="88">
        <f t="shared" si="34"/>
        <v>1</v>
      </c>
      <c r="CY14" s="88">
        <f t="shared" si="35"/>
        <v>2</v>
      </c>
      <c r="CZ14" s="88"/>
      <c r="DA14" s="88">
        <f t="shared" si="36"/>
        <v>1</v>
      </c>
      <c r="DB14" s="93"/>
      <c r="DC14" s="78" t="s">
        <v>69</v>
      </c>
      <c r="DD14" s="94" t="e">
        <f>SUM('SA 2015 Gruppe 5'!#REF!-'SA 2015 Gruppe 5'!#REF!)</f>
        <v>#REF!</v>
      </c>
      <c r="DE14" s="79" t="s">
        <v>61</v>
      </c>
      <c r="DF14" s="80" t="s">
        <v>70</v>
      </c>
      <c r="DG14" s="81" t="s">
        <v>71</v>
      </c>
      <c r="DH14" s="95" t="s">
        <v>72</v>
      </c>
    </row>
    <row r="15" spans="1:112" ht="18">
      <c r="A15" s="97"/>
      <c r="B15" s="106">
        <v>12</v>
      </c>
      <c r="C15" s="7">
        <v>12</v>
      </c>
      <c r="D15" s="101"/>
      <c r="E15" s="76"/>
      <c r="F15" s="76"/>
      <c r="G15" s="76"/>
      <c r="H15" s="76"/>
      <c r="I15" s="76"/>
      <c r="J15" s="77"/>
      <c r="K15" s="77"/>
      <c r="L15" s="109">
        <f t="shared" si="1"/>
        <v>0</v>
      </c>
      <c r="M15" s="108" t="e">
        <f t="shared" si="0"/>
        <v>#DIV/0!</v>
      </c>
      <c r="N15" s="121">
        <f t="shared" si="2"/>
        <v>0</v>
      </c>
      <c r="BM15" s="88"/>
      <c r="BN15" s="88">
        <f t="shared" si="3"/>
        <v>1</v>
      </c>
      <c r="BO15" s="88">
        <f t="shared" si="4"/>
        <v>1</v>
      </c>
      <c r="BP15" s="88">
        <f t="shared" si="5"/>
        <v>1</v>
      </c>
      <c r="BQ15" s="88">
        <f t="shared" si="6"/>
        <v>1</v>
      </c>
      <c r="BR15" s="88">
        <f t="shared" si="7"/>
        <v>1</v>
      </c>
      <c r="BS15" s="88">
        <f t="shared" si="8"/>
        <v>1</v>
      </c>
      <c r="BT15" s="88">
        <f t="shared" si="9"/>
        <v>1</v>
      </c>
      <c r="BU15" s="88">
        <f t="shared" si="10"/>
        <v>7</v>
      </c>
      <c r="BV15" s="88"/>
      <c r="BW15" s="88">
        <f t="shared" si="11"/>
        <v>1</v>
      </c>
      <c r="BX15" s="88">
        <f t="shared" si="12"/>
        <v>1</v>
      </c>
      <c r="BY15" s="88">
        <f t="shared" si="13"/>
        <v>1</v>
      </c>
      <c r="BZ15" s="88">
        <f t="shared" si="14"/>
        <v>1</v>
      </c>
      <c r="CA15" s="88">
        <f t="shared" si="15"/>
        <v>1</v>
      </c>
      <c r="CB15" s="88">
        <f t="shared" si="16"/>
        <v>1</v>
      </c>
      <c r="CC15" s="88">
        <f t="shared" si="17"/>
        <v>6</v>
      </c>
      <c r="CD15" s="88"/>
      <c r="CE15" s="88">
        <f t="shared" si="18"/>
        <v>1</v>
      </c>
      <c r="CF15" s="88">
        <f t="shared" si="19"/>
        <v>1</v>
      </c>
      <c r="CG15" s="88">
        <f t="shared" si="20"/>
        <v>1</v>
      </c>
      <c r="CH15" s="88">
        <f t="shared" si="21"/>
        <v>1</v>
      </c>
      <c r="CI15" s="88">
        <f t="shared" si="22"/>
        <v>1</v>
      </c>
      <c r="CJ15" s="88">
        <f t="shared" si="23"/>
        <v>5</v>
      </c>
      <c r="CK15" s="88"/>
      <c r="CL15" s="88">
        <f t="shared" si="24"/>
        <v>1</v>
      </c>
      <c r="CM15" s="88">
        <f t="shared" si="25"/>
        <v>1</v>
      </c>
      <c r="CN15" s="88">
        <f t="shared" si="26"/>
        <v>1</v>
      </c>
      <c r="CO15" s="88">
        <f t="shared" si="27"/>
        <v>1</v>
      </c>
      <c r="CP15" s="88">
        <f t="shared" si="28"/>
        <v>4</v>
      </c>
      <c r="CQ15" s="88"/>
      <c r="CR15" s="88">
        <f t="shared" si="29"/>
        <v>1</v>
      </c>
      <c r="CS15" s="88">
        <f t="shared" si="30"/>
        <v>1</v>
      </c>
      <c r="CT15" s="88">
        <f t="shared" si="31"/>
        <v>1</v>
      </c>
      <c r="CU15" s="88">
        <f t="shared" si="32"/>
        <v>3</v>
      </c>
      <c r="CV15" s="88"/>
      <c r="CW15" s="88">
        <f t="shared" si="33"/>
        <v>1</v>
      </c>
      <c r="CX15" s="88">
        <f t="shared" si="34"/>
        <v>1</v>
      </c>
      <c r="CY15" s="88">
        <f t="shared" si="35"/>
        <v>2</v>
      </c>
      <c r="CZ15" s="88"/>
      <c r="DA15" s="88">
        <f t="shared" si="36"/>
        <v>1</v>
      </c>
      <c r="DB15" s="93"/>
      <c r="DC15" s="78" t="s">
        <v>69</v>
      </c>
      <c r="DD15" s="94" t="e">
        <f>SUM('SA 2015 Gruppe 5'!#REF!-'SA 2015 Gruppe 5'!#REF!)</f>
        <v>#REF!</v>
      </c>
      <c r="DE15" s="79" t="s">
        <v>61</v>
      </c>
      <c r="DF15" s="80" t="s">
        <v>70</v>
      </c>
      <c r="DG15" s="81" t="s">
        <v>71</v>
      </c>
      <c r="DH15" s="95" t="s">
        <v>72</v>
      </c>
    </row>
    <row r="16" spans="1:112" ht="18">
      <c r="A16" s="97"/>
      <c r="B16" s="106">
        <v>13</v>
      </c>
      <c r="C16" s="102">
        <v>13</v>
      </c>
      <c r="D16" s="100"/>
      <c r="E16" s="74"/>
      <c r="F16" s="74"/>
      <c r="G16" s="74"/>
      <c r="H16" s="74"/>
      <c r="I16" s="74"/>
      <c r="J16" s="75"/>
      <c r="K16" s="75"/>
      <c r="L16" s="109">
        <f t="shared" si="1"/>
        <v>0</v>
      </c>
      <c r="M16" s="108" t="e">
        <f t="shared" si="0"/>
        <v>#DIV/0!</v>
      </c>
      <c r="N16" s="121">
        <f t="shared" si="2"/>
        <v>0</v>
      </c>
      <c r="BM16" s="88"/>
      <c r="BN16" s="88">
        <f t="shared" si="3"/>
        <v>1</v>
      </c>
      <c r="BO16" s="88">
        <f t="shared" si="4"/>
        <v>1</v>
      </c>
      <c r="BP16" s="88">
        <f t="shared" si="5"/>
        <v>1</v>
      </c>
      <c r="BQ16" s="88">
        <f t="shared" si="6"/>
        <v>1</v>
      </c>
      <c r="BR16" s="88">
        <f t="shared" si="7"/>
        <v>1</v>
      </c>
      <c r="BS16" s="88">
        <f t="shared" si="8"/>
        <v>1</v>
      </c>
      <c r="BT16" s="88">
        <f t="shared" si="9"/>
        <v>1</v>
      </c>
      <c r="BU16" s="88">
        <f t="shared" si="10"/>
        <v>7</v>
      </c>
      <c r="BV16" s="88"/>
      <c r="BW16" s="88">
        <f t="shared" si="11"/>
        <v>1</v>
      </c>
      <c r="BX16" s="88">
        <f t="shared" si="12"/>
        <v>1</v>
      </c>
      <c r="BY16" s="88">
        <f t="shared" si="13"/>
        <v>1</v>
      </c>
      <c r="BZ16" s="88">
        <f t="shared" si="14"/>
        <v>1</v>
      </c>
      <c r="CA16" s="88">
        <f t="shared" si="15"/>
        <v>1</v>
      </c>
      <c r="CB16" s="88">
        <f t="shared" si="16"/>
        <v>1</v>
      </c>
      <c r="CC16" s="88">
        <f t="shared" si="17"/>
        <v>6</v>
      </c>
      <c r="CD16" s="88"/>
      <c r="CE16" s="88">
        <f t="shared" si="18"/>
        <v>1</v>
      </c>
      <c r="CF16" s="88">
        <f t="shared" si="19"/>
        <v>1</v>
      </c>
      <c r="CG16" s="88">
        <f t="shared" si="20"/>
        <v>1</v>
      </c>
      <c r="CH16" s="88">
        <f t="shared" si="21"/>
        <v>1</v>
      </c>
      <c r="CI16" s="88">
        <f t="shared" si="22"/>
        <v>1</v>
      </c>
      <c r="CJ16" s="88">
        <f t="shared" si="23"/>
        <v>5</v>
      </c>
      <c r="CK16" s="88"/>
      <c r="CL16" s="88">
        <f t="shared" si="24"/>
        <v>1</v>
      </c>
      <c r="CM16" s="88">
        <f t="shared" si="25"/>
        <v>1</v>
      </c>
      <c r="CN16" s="88">
        <f t="shared" si="26"/>
        <v>1</v>
      </c>
      <c r="CO16" s="88">
        <f t="shared" si="27"/>
        <v>1</v>
      </c>
      <c r="CP16" s="88">
        <f t="shared" si="28"/>
        <v>4</v>
      </c>
      <c r="CQ16" s="88"/>
      <c r="CR16" s="88">
        <f t="shared" si="29"/>
        <v>1</v>
      </c>
      <c r="CS16" s="88">
        <f t="shared" si="30"/>
        <v>1</v>
      </c>
      <c r="CT16" s="88">
        <f t="shared" si="31"/>
        <v>1</v>
      </c>
      <c r="CU16" s="88">
        <f t="shared" si="32"/>
        <v>3</v>
      </c>
      <c r="CV16" s="88"/>
      <c r="CW16" s="88">
        <f t="shared" si="33"/>
        <v>1</v>
      </c>
      <c r="CX16" s="88">
        <f t="shared" si="34"/>
        <v>1</v>
      </c>
      <c r="CY16" s="88">
        <f t="shared" si="35"/>
        <v>2</v>
      </c>
      <c r="CZ16" s="88"/>
      <c r="DA16" s="88">
        <f t="shared" si="36"/>
        <v>1</v>
      </c>
      <c r="DB16" s="93"/>
      <c r="DC16" s="78" t="s">
        <v>69</v>
      </c>
      <c r="DD16" s="94" t="e">
        <f>SUM('SA 2015 Gruppe 5'!#REF!-'SA 2015 Gruppe 5'!#REF!)</f>
        <v>#REF!</v>
      </c>
      <c r="DE16" s="79" t="s">
        <v>61</v>
      </c>
      <c r="DF16" s="80" t="s">
        <v>70</v>
      </c>
      <c r="DG16" s="81" t="s">
        <v>71</v>
      </c>
      <c r="DH16" s="95" t="s">
        <v>72</v>
      </c>
    </row>
    <row r="17" spans="1:112" ht="18">
      <c r="A17" s="97"/>
      <c r="B17" s="106">
        <v>14</v>
      </c>
      <c r="C17" s="7">
        <v>14</v>
      </c>
      <c r="D17" s="101"/>
      <c r="E17" s="76"/>
      <c r="F17" s="76"/>
      <c r="G17" s="76"/>
      <c r="H17" s="76"/>
      <c r="I17" s="76"/>
      <c r="J17" s="77"/>
      <c r="K17" s="77"/>
      <c r="L17" s="109">
        <f t="shared" si="1"/>
        <v>0</v>
      </c>
      <c r="M17" s="108" t="e">
        <f t="shared" si="0"/>
        <v>#DIV/0!</v>
      </c>
      <c r="N17" s="121">
        <f t="shared" si="2"/>
        <v>0</v>
      </c>
      <c r="BM17" s="88"/>
      <c r="BN17" s="88">
        <f t="shared" si="3"/>
        <v>1</v>
      </c>
      <c r="BO17" s="88">
        <f t="shared" si="4"/>
        <v>1</v>
      </c>
      <c r="BP17" s="88">
        <f t="shared" si="5"/>
        <v>1</v>
      </c>
      <c r="BQ17" s="88">
        <f t="shared" si="6"/>
        <v>1</v>
      </c>
      <c r="BR17" s="88">
        <f t="shared" si="7"/>
        <v>1</v>
      </c>
      <c r="BS17" s="88">
        <f t="shared" si="8"/>
        <v>1</v>
      </c>
      <c r="BT17" s="88">
        <f t="shared" si="9"/>
        <v>1</v>
      </c>
      <c r="BU17" s="88">
        <f t="shared" si="10"/>
        <v>7</v>
      </c>
      <c r="BV17" s="88"/>
      <c r="BW17" s="88">
        <f t="shared" si="11"/>
        <v>1</v>
      </c>
      <c r="BX17" s="88">
        <f t="shared" si="12"/>
        <v>1</v>
      </c>
      <c r="BY17" s="88">
        <f t="shared" si="13"/>
        <v>1</v>
      </c>
      <c r="BZ17" s="88">
        <f t="shared" si="14"/>
        <v>1</v>
      </c>
      <c r="CA17" s="88">
        <f t="shared" si="15"/>
        <v>1</v>
      </c>
      <c r="CB17" s="88">
        <f t="shared" si="16"/>
        <v>1</v>
      </c>
      <c r="CC17" s="88">
        <f t="shared" si="17"/>
        <v>6</v>
      </c>
      <c r="CD17" s="88"/>
      <c r="CE17" s="88">
        <f t="shared" si="18"/>
        <v>1</v>
      </c>
      <c r="CF17" s="88">
        <f t="shared" si="19"/>
        <v>1</v>
      </c>
      <c r="CG17" s="88">
        <f t="shared" si="20"/>
        <v>1</v>
      </c>
      <c r="CH17" s="88">
        <f t="shared" si="21"/>
        <v>1</v>
      </c>
      <c r="CI17" s="88">
        <f t="shared" si="22"/>
        <v>1</v>
      </c>
      <c r="CJ17" s="88">
        <f t="shared" si="23"/>
        <v>5</v>
      </c>
      <c r="CK17" s="88"/>
      <c r="CL17" s="88">
        <f t="shared" si="24"/>
        <v>1</v>
      </c>
      <c r="CM17" s="88">
        <f t="shared" si="25"/>
        <v>1</v>
      </c>
      <c r="CN17" s="88">
        <f t="shared" si="26"/>
        <v>1</v>
      </c>
      <c r="CO17" s="88">
        <f t="shared" si="27"/>
        <v>1</v>
      </c>
      <c r="CP17" s="88">
        <f t="shared" si="28"/>
        <v>4</v>
      </c>
      <c r="CQ17" s="88"/>
      <c r="CR17" s="88">
        <f t="shared" si="29"/>
        <v>1</v>
      </c>
      <c r="CS17" s="88">
        <f t="shared" si="30"/>
        <v>1</v>
      </c>
      <c r="CT17" s="88">
        <f t="shared" si="31"/>
        <v>1</v>
      </c>
      <c r="CU17" s="88">
        <f t="shared" si="32"/>
        <v>3</v>
      </c>
      <c r="CV17" s="88"/>
      <c r="CW17" s="88">
        <f t="shared" si="33"/>
        <v>1</v>
      </c>
      <c r="CX17" s="88">
        <f t="shared" si="34"/>
        <v>1</v>
      </c>
      <c r="CY17" s="88">
        <f t="shared" si="35"/>
        <v>2</v>
      </c>
      <c r="CZ17" s="88"/>
      <c r="DA17" s="88">
        <f t="shared" si="36"/>
        <v>1</v>
      </c>
      <c r="DB17" s="93"/>
      <c r="DC17" s="78" t="s">
        <v>69</v>
      </c>
      <c r="DD17" s="94" t="e">
        <f>SUM('SA 2015 Gruppe 5'!#REF!-'SA 2015 Gruppe 5'!#REF!)</f>
        <v>#REF!</v>
      </c>
      <c r="DE17" s="79" t="s">
        <v>61</v>
      </c>
      <c r="DF17" s="80" t="s">
        <v>70</v>
      </c>
      <c r="DG17" s="81" t="s">
        <v>71</v>
      </c>
      <c r="DH17" s="95" t="s">
        <v>72</v>
      </c>
    </row>
    <row r="18" spans="1:112" ht="18">
      <c r="A18" s="97"/>
      <c r="B18" s="106">
        <v>15</v>
      </c>
      <c r="C18" s="102">
        <v>15</v>
      </c>
      <c r="D18" s="100"/>
      <c r="E18" s="74"/>
      <c r="F18" s="74"/>
      <c r="G18" s="74"/>
      <c r="H18" s="74"/>
      <c r="I18" s="74"/>
      <c r="J18" s="75"/>
      <c r="K18" s="75"/>
      <c r="L18" s="109">
        <f t="shared" si="1"/>
        <v>0</v>
      </c>
      <c r="M18" s="108" t="e">
        <f t="shared" si="0"/>
        <v>#DIV/0!</v>
      </c>
      <c r="N18" s="121">
        <f t="shared" si="2"/>
        <v>0</v>
      </c>
      <c r="BM18" s="88"/>
      <c r="BN18" s="88">
        <f t="shared" si="3"/>
        <v>1</v>
      </c>
      <c r="BO18" s="88">
        <f t="shared" si="4"/>
        <v>1</v>
      </c>
      <c r="BP18" s="88">
        <f t="shared" si="5"/>
        <v>1</v>
      </c>
      <c r="BQ18" s="88">
        <f t="shared" si="6"/>
        <v>1</v>
      </c>
      <c r="BR18" s="88">
        <f t="shared" si="7"/>
        <v>1</v>
      </c>
      <c r="BS18" s="88">
        <f t="shared" si="8"/>
        <v>1</v>
      </c>
      <c r="BT18" s="88">
        <f t="shared" si="9"/>
        <v>1</v>
      </c>
      <c r="BU18" s="88">
        <f t="shared" si="10"/>
        <v>7</v>
      </c>
      <c r="BV18" s="88"/>
      <c r="BW18" s="88">
        <f t="shared" si="11"/>
        <v>1</v>
      </c>
      <c r="BX18" s="88">
        <f t="shared" si="12"/>
        <v>1</v>
      </c>
      <c r="BY18" s="88">
        <f t="shared" si="13"/>
        <v>1</v>
      </c>
      <c r="BZ18" s="88">
        <f t="shared" si="14"/>
        <v>1</v>
      </c>
      <c r="CA18" s="88">
        <f t="shared" si="15"/>
        <v>1</v>
      </c>
      <c r="CB18" s="88">
        <f t="shared" si="16"/>
        <v>1</v>
      </c>
      <c r="CC18" s="88">
        <f t="shared" si="17"/>
        <v>6</v>
      </c>
      <c r="CD18" s="88"/>
      <c r="CE18" s="88">
        <f t="shared" si="18"/>
        <v>1</v>
      </c>
      <c r="CF18" s="88">
        <f t="shared" si="19"/>
        <v>1</v>
      </c>
      <c r="CG18" s="88">
        <f t="shared" si="20"/>
        <v>1</v>
      </c>
      <c r="CH18" s="88">
        <f t="shared" si="21"/>
        <v>1</v>
      </c>
      <c r="CI18" s="88">
        <f t="shared" si="22"/>
        <v>1</v>
      </c>
      <c r="CJ18" s="88">
        <f t="shared" si="23"/>
        <v>5</v>
      </c>
      <c r="CK18" s="88"/>
      <c r="CL18" s="88">
        <f t="shared" si="24"/>
        <v>1</v>
      </c>
      <c r="CM18" s="88">
        <f t="shared" si="25"/>
        <v>1</v>
      </c>
      <c r="CN18" s="88">
        <f t="shared" si="26"/>
        <v>1</v>
      </c>
      <c r="CO18" s="88">
        <f t="shared" si="27"/>
        <v>1</v>
      </c>
      <c r="CP18" s="88">
        <f t="shared" si="28"/>
        <v>4</v>
      </c>
      <c r="CQ18" s="88"/>
      <c r="CR18" s="88">
        <f t="shared" si="29"/>
        <v>1</v>
      </c>
      <c r="CS18" s="88">
        <f t="shared" si="30"/>
        <v>1</v>
      </c>
      <c r="CT18" s="88">
        <f t="shared" si="31"/>
        <v>1</v>
      </c>
      <c r="CU18" s="88">
        <f t="shared" si="32"/>
        <v>3</v>
      </c>
      <c r="CV18" s="88"/>
      <c r="CW18" s="88">
        <f t="shared" si="33"/>
        <v>1</v>
      </c>
      <c r="CX18" s="88">
        <f t="shared" si="34"/>
        <v>1</v>
      </c>
      <c r="CY18" s="88">
        <f t="shared" si="35"/>
        <v>2</v>
      </c>
      <c r="CZ18" s="88"/>
      <c r="DA18" s="88">
        <f t="shared" si="36"/>
        <v>1</v>
      </c>
      <c r="DB18" s="93"/>
      <c r="DC18" s="78" t="s">
        <v>69</v>
      </c>
      <c r="DD18" s="94" t="e">
        <f>SUM('SA 2015 Gruppe 5'!#REF!-'SA 2015 Gruppe 5'!#REF!)</f>
        <v>#REF!</v>
      </c>
      <c r="DE18" s="79" t="s">
        <v>61</v>
      </c>
      <c r="DF18" s="80" t="s">
        <v>70</v>
      </c>
      <c r="DG18" s="81" t="s">
        <v>71</v>
      </c>
      <c r="DH18" s="95" t="s">
        <v>72</v>
      </c>
    </row>
    <row r="19" spans="1:112" ht="18">
      <c r="A19" s="97"/>
      <c r="B19" s="106">
        <v>16</v>
      </c>
      <c r="C19" s="7">
        <v>16</v>
      </c>
      <c r="D19" s="101"/>
      <c r="E19" s="76"/>
      <c r="F19" s="76"/>
      <c r="G19" s="76"/>
      <c r="H19" s="76"/>
      <c r="I19" s="76"/>
      <c r="J19" s="77"/>
      <c r="K19" s="77"/>
      <c r="L19" s="109">
        <f t="shared" si="1"/>
        <v>0</v>
      </c>
      <c r="M19" s="108" t="e">
        <f t="shared" si="0"/>
        <v>#DIV/0!</v>
      </c>
      <c r="N19" s="121">
        <f t="shared" si="2"/>
        <v>0</v>
      </c>
      <c r="BM19" s="88"/>
      <c r="BN19" s="88">
        <f t="shared" si="3"/>
        <v>1</v>
      </c>
      <c r="BO19" s="88">
        <f t="shared" si="4"/>
        <v>1</v>
      </c>
      <c r="BP19" s="88">
        <f t="shared" si="5"/>
        <v>1</v>
      </c>
      <c r="BQ19" s="88">
        <f t="shared" si="6"/>
        <v>1</v>
      </c>
      <c r="BR19" s="88">
        <f t="shared" si="7"/>
        <v>1</v>
      </c>
      <c r="BS19" s="88">
        <f t="shared" si="8"/>
        <v>1</v>
      </c>
      <c r="BT19" s="88">
        <f t="shared" si="9"/>
        <v>1</v>
      </c>
      <c r="BU19" s="88">
        <f t="shared" si="10"/>
        <v>7</v>
      </c>
      <c r="BV19" s="88"/>
      <c r="BW19" s="88">
        <f t="shared" si="11"/>
        <v>1</v>
      </c>
      <c r="BX19" s="88">
        <f t="shared" si="12"/>
        <v>1</v>
      </c>
      <c r="BY19" s="88">
        <f t="shared" si="13"/>
        <v>1</v>
      </c>
      <c r="BZ19" s="88">
        <f t="shared" si="14"/>
        <v>1</v>
      </c>
      <c r="CA19" s="88">
        <f t="shared" si="15"/>
        <v>1</v>
      </c>
      <c r="CB19" s="88">
        <f t="shared" si="16"/>
        <v>1</v>
      </c>
      <c r="CC19" s="88">
        <f t="shared" si="17"/>
        <v>6</v>
      </c>
      <c r="CD19" s="88"/>
      <c r="CE19" s="88">
        <f t="shared" si="18"/>
        <v>1</v>
      </c>
      <c r="CF19" s="88">
        <f t="shared" si="19"/>
        <v>1</v>
      </c>
      <c r="CG19" s="88">
        <f t="shared" si="20"/>
        <v>1</v>
      </c>
      <c r="CH19" s="88">
        <f t="shared" si="21"/>
        <v>1</v>
      </c>
      <c r="CI19" s="88">
        <f t="shared" si="22"/>
        <v>1</v>
      </c>
      <c r="CJ19" s="88">
        <f t="shared" si="23"/>
        <v>5</v>
      </c>
      <c r="CK19" s="88"/>
      <c r="CL19" s="88">
        <f t="shared" si="24"/>
        <v>1</v>
      </c>
      <c r="CM19" s="88">
        <f t="shared" si="25"/>
        <v>1</v>
      </c>
      <c r="CN19" s="88">
        <f t="shared" si="26"/>
        <v>1</v>
      </c>
      <c r="CO19" s="88">
        <f t="shared" si="27"/>
        <v>1</v>
      </c>
      <c r="CP19" s="88">
        <f t="shared" si="28"/>
        <v>4</v>
      </c>
      <c r="CQ19" s="88"/>
      <c r="CR19" s="88">
        <f t="shared" si="29"/>
        <v>1</v>
      </c>
      <c r="CS19" s="88">
        <f t="shared" si="30"/>
        <v>1</v>
      </c>
      <c r="CT19" s="88">
        <f t="shared" si="31"/>
        <v>1</v>
      </c>
      <c r="CU19" s="88">
        <f t="shared" si="32"/>
        <v>3</v>
      </c>
      <c r="CV19" s="88"/>
      <c r="CW19" s="88">
        <f t="shared" si="33"/>
        <v>1</v>
      </c>
      <c r="CX19" s="88">
        <f t="shared" si="34"/>
        <v>1</v>
      </c>
      <c r="CY19" s="88">
        <f t="shared" si="35"/>
        <v>2</v>
      </c>
      <c r="CZ19" s="88"/>
      <c r="DA19" s="88">
        <f t="shared" si="36"/>
        <v>1</v>
      </c>
      <c r="DB19" s="93"/>
      <c r="DC19" s="78" t="s">
        <v>69</v>
      </c>
      <c r="DD19" s="94" t="e">
        <f>SUM('SA 2015 Gruppe 5'!#REF!-'SA 2015 Gruppe 5'!#REF!)</f>
        <v>#REF!</v>
      </c>
      <c r="DE19" s="79" t="s">
        <v>61</v>
      </c>
      <c r="DF19" s="80" t="s">
        <v>70</v>
      </c>
      <c r="DG19" s="81" t="s">
        <v>71</v>
      </c>
      <c r="DH19" s="95" t="s">
        <v>72</v>
      </c>
    </row>
    <row r="20" spans="1:112" ht="18">
      <c r="A20" s="97"/>
      <c r="B20" s="106">
        <v>17</v>
      </c>
      <c r="C20" s="102">
        <v>17</v>
      </c>
      <c r="D20" s="100"/>
      <c r="E20" s="74"/>
      <c r="F20" s="74"/>
      <c r="G20" s="74"/>
      <c r="H20" s="74"/>
      <c r="I20" s="74"/>
      <c r="J20" s="75"/>
      <c r="K20" s="75"/>
      <c r="L20" s="109">
        <f t="shared" si="1"/>
        <v>0</v>
      </c>
      <c r="M20" s="108" t="e">
        <f t="shared" si="0"/>
        <v>#DIV/0!</v>
      </c>
      <c r="N20" s="121">
        <f t="shared" si="2"/>
        <v>0</v>
      </c>
      <c r="BM20" s="88"/>
      <c r="BN20" s="88">
        <f t="shared" si="3"/>
        <v>1</v>
      </c>
      <c r="BO20" s="88">
        <f t="shared" si="4"/>
        <v>1</v>
      </c>
      <c r="BP20" s="88">
        <f t="shared" si="5"/>
        <v>1</v>
      </c>
      <c r="BQ20" s="88">
        <f t="shared" si="6"/>
        <v>1</v>
      </c>
      <c r="BR20" s="88">
        <f t="shared" si="7"/>
        <v>1</v>
      </c>
      <c r="BS20" s="88">
        <f t="shared" si="8"/>
        <v>1</v>
      </c>
      <c r="BT20" s="88">
        <f t="shared" si="9"/>
        <v>1</v>
      </c>
      <c r="BU20" s="88">
        <f t="shared" si="10"/>
        <v>7</v>
      </c>
      <c r="BV20" s="88"/>
      <c r="BW20" s="88">
        <f t="shared" si="11"/>
        <v>1</v>
      </c>
      <c r="BX20" s="88">
        <f t="shared" si="12"/>
        <v>1</v>
      </c>
      <c r="BY20" s="88">
        <f t="shared" si="13"/>
        <v>1</v>
      </c>
      <c r="BZ20" s="88">
        <f t="shared" si="14"/>
        <v>1</v>
      </c>
      <c r="CA20" s="88">
        <f t="shared" si="15"/>
        <v>1</v>
      </c>
      <c r="CB20" s="88">
        <f t="shared" si="16"/>
        <v>1</v>
      </c>
      <c r="CC20" s="88">
        <f t="shared" si="17"/>
        <v>6</v>
      </c>
      <c r="CD20" s="88"/>
      <c r="CE20" s="88">
        <f t="shared" si="18"/>
        <v>1</v>
      </c>
      <c r="CF20" s="88">
        <f t="shared" si="19"/>
        <v>1</v>
      </c>
      <c r="CG20" s="88">
        <f t="shared" si="20"/>
        <v>1</v>
      </c>
      <c r="CH20" s="88">
        <f t="shared" si="21"/>
        <v>1</v>
      </c>
      <c r="CI20" s="88">
        <f t="shared" si="22"/>
        <v>1</v>
      </c>
      <c r="CJ20" s="88">
        <f t="shared" si="23"/>
        <v>5</v>
      </c>
      <c r="CK20" s="88"/>
      <c r="CL20" s="88">
        <f t="shared" si="24"/>
        <v>1</v>
      </c>
      <c r="CM20" s="88">
        <f t="shared" si="25"/>
        <v>1</v>
      </c>
      <c r="CN20" s="88">
        <f t="shared" si="26"/>
        <v>1</v>
      </c>
      <c r="CO20" s="88">
        <f t="shared" si="27"/>
        <v>1</v>
      </c>
      <c r="CP20" s="88">
        <f t="shared" si="28"/>
        <v>4</v>
      </c>
      <c r="CQ20" s="88"/>
      <c r="CR20" s="88">
        <f t="shared" si="29"/>
        <v>1</v>
      </c>
      <c r="CS20" s="88">
        <f t="shared" si="30"/>
        <v>1</v>
      </c>
      <c r="CT20" s="88">
        <f t="shared" si="31"/>
        <v>1</v>
      </c>
      <c r="CU20" s="88">
        <f t="shared" si="32"/>
        <v>3</v>
      </c>
      <c r="CV20" s="88"/>
      <c r="CW20" s="88">
        <f t="shared" si="33"/>
        <v>1</v>
      </c>
      <c r="CX20" s="88">
        <f t="shared" si="34"/>
        <v>1</v>
      </c>
      <c r="CY20" s="88">
        <f t="shared" si="35"/>
        <v>2</v>
      </c>
      <c r="CZ20" s="88"/>
      <c r="DA20" s="88">
        <f t="shared" si="36"/>
        <v>1</v>
      </c>
      <c r="DB20" s="93"/>
      <c r="DC20" s="78" t="s">
        <v>69</v>
      </c>
      <c r="DD20" s="94" t="e">
        <f>SUM('SA 2015 Gruppe 5'!#REF!-'SA 2015 Gruppe 5'!#REF!)</f>
        <v>#REF!</v>
      </c>
      <c r="DE20" s="79" t="s">
        <v>61</v>
      </c>
      <c r="DF20" s="80" t="s">
        <v>70</v>
      </c>
      <c r="DG20" s="81" t="s">
        <v>71</v>
      </c>
      <c r="DH20" s="95" t="s">
        <v>72</v>
      </c>
    </row>
    <row r="21" spans="1:112" ht="18">
      <c r="A21" s="97"/>
      <c r="B21" s="106">
        <v>18</v>
      </c>
      <c r="C21" s="7">
        <v>18</v>
      </c>
      <c r="D21" s="101"/>
      <c r="E21" s="76"/>
      <c r="F21" s="76"/>
      <c r="G21" s="76"/>
      <c r="H21" s="76"/>
      <c r="I21" s="76"/>
      <c r="J21" s="77"/>
      <c r="K21" s="77"/>
      <c r="L21" s="109">
        <f t="shared" si="1"/>
        <v>0</v>
      </c>
      <c r="M21" s="108" t="e">
        <f t="shared" si="0"/>
        <v>#DIV/0!</v>
      </c>
      <c r="N21" s="121">
        <f t="shared" si="2"/>
        <v>0</v>
      </c>
      <c r="BM21" s="88"/>
      <c r="BN21" s="88">
        <f t="shared" si="3"/>
        <v>1</v>
      </c>
      <c r="BO21" s="88">
        <f t="shared" si="4"/>
        <v>1</v>
      </c>
      <c r="BP21" s="88">
        <f t="shared" si="5"/>
        <v>1</v>
      </c>
      <c r="BQ21" s="88">
        <f t="shared" si="6"/>
        <v>1</v>
      </c>
      <c r="BR21" s="88">
        <f t="shared" si="7"/>
        <v>1</v>
      </c>
      <c r="BS21" s="88">
        <f t="shared" si="8"/>
        <v>1</v>
      </c>
      <c r="BT21" s="88">
        <f t="shared" si="9"/>
        <v>1</v>
      </c>
      <c r="BU21" s="88">
        <f t="shared" si="10"/>
        <v>7</v>
      </c>
      <c r="BV21" s="88"/>
      <c r="BW21" s="88">
        <f t="shared" si="11"/>
        <v>1</v>
      </c>
      <c r="BX21" s="88">
        <f t="shared" si="12"/>
        <v>1</v>
      </c>
      <c r="BY21" s="88">
        <f t="shared" si="13"/>
        <v>1</v>
      </c>
      <c r="BZ21" s="88">
        <f t="shared" si="14"/>
        <v>1</v>
      </c>
      <c r="CA21" s="88">
        <f t="shared" si="15"/>
        <v>1</v>
      </c>
      <c r="CB21" s="88">
        <f t="shared" si="16"/>
        <v>1</v>
      </c>
      <c r="CC21" s="88">
        <f t="shared" si="17"/>
        <v>6</v>
      </c>
      <c r="CD21" s="88"/>
      <c r="CE21" s="88">
        <f t="shared" si="18"/>
        <v>1</v>
      </c>
      <c r="CF21" s="88">
        <f t="shared" si="19"/>
        <v>1</v>
      </c>
      <c r="CG21" s="88">
        <f t="shared" si="20"/>
        <v>1</v>
      </c>
      <c r="CH21" s="88">
        <f t="shared" si="21"/>
        <v>1</v>
      </c>
      <c r="CI21" s="88">
        <f t="shared" si="22"/>
        <v>1</v>
      </c>
      <c r="CJ21" s="88">
        <f t="shared" si="23"/>
        <v>5</v>
      </c>
      <c r="CK21" s="88"/>
      <c r="CL21" s="88">
        <f t="shared" si="24"/>
        <v>1</v>
      </c>
      <c r="CM21" s="88">
        <f t="shared" si="25"/>
        <v>1</v>
      </c>
      <c r="CN21" s="88">
        <f t="shared" si="26"/>
        <v>1</v>
      </c>
      <c r="CO21" s="88">
        <f t="shared" si="27"/>
        <v>1</v>
      </c>
      <c r="CP21" s="88">
        <f t="shared" si="28"/>
        <v>4</v>
      </c>
      <c r="CQ21" s="88"/>
      <c r="CR21" s="88">
        <f t="shared" si="29"/>
        <v>1</v>
      </c>
      <c r="CS21" s="88">
        <f t="shared" si="30"/>
        <v>1</v>
      </c>
      <c r="CT21" s="88">
        <f t="shared" si="31"/>
        <v>1</v>
      </c>
      <c r="CU21" s="88">
        <f t="shared" si="32"/>
        <v>3</v>
      </c>
      <c r="CV21" s="88"/>
      <c r="CW21" s="88">
        <f t="shared" si="33"/>
        <v>1</v>
      </c>
      <c r="CX21" s="88">
        <f t="shared" si="34"/>
        <v>1</v>
      </c>
      <c r="CY21" s="88">
        <f t="shared" si="35"/>
        <v>2</v>
      </c>
      <c r="CZ21" s="88"/>
      <c r="DA21" s="88">
        <f t="shared" si="36"/>
        <v>1</v>
      </c>
      <c r="DB21" s="93"/>
      <c r="DC21" s="78" t="s">
        <v>69</v>
      </c>
      <c r="DD21" s="94" t="e">
        <f>SUM('SA 2015 Gruppe 5'!#REF!-'SA 2015 Gruppe 5'!#REF!)</f>
        <v>#REF!</v>
      </c>
      <c r="DE21" s="79" t="s">
        <v>61</v>
      </c>
      <c r="DF21" s="80" t="s">
        <v>70</v>
      </c>
      <c r="DG21" s="81" t="s">
        <v>71</v>
      </c>
      <c r="DH21" s="95" t="s">
        <v>72</v>
      </c>
    </row>
    <row r="22" spans="1:112" ht="18">
      <c r="A22" s="97"/>
      <c r="B22" s="106">
        <v>19</v>
      </c>
      <c r="C22" s="102">
        <v>19</v>
      </c>
      <c r="D22" s="100"/>
      <c r="E22" s="74"/>
      <c r="F22" s="74"/>
      <c r="G22" s="74"/>
      <c r="H22" s="74"/>
      <c r="I22" s="74"/>
      <c r="J22" s="75"/>
      <c r="K22" s="75"/>
      <c r="L22" s="109">
        <f t="shared" si="1"/>
        <v>0</v>
      </c>
      <c r="M22" s="108" t="e">
        <f t="shared" si="0"/>
        <v>#DIV/0!</v>
      </c>
      <c r="N22" s="121">
        <f t="shared" si="2"/>
        <v>0</v>
      </c>
      <c r="BM22" s="88"/>
      <c r="BN22" s="88">
        <f t="shared" si="3"/>
        <v>1</v>
      </c>
      <c r="BO22" s="88">
        <f t="shared" si="4"/>
        <v>1</v>
      </c>
      <c r="BP22" s="88">
        <f t="shared" si="5"/>
        <v>1</v>
      </c>
      <c r="BQ22" s="88">
        <f t="shared" si="6"/>
        <v>1</v>
      </c>
      <c r="BR22" s="88">
        <f t="shared" si="7"/>
        <v>1</v>
      </c>
      <c r="BS22" s="88">
        <f t="shared" si="8"/>
        <v>1</v>
      </c>
      <c r="BT22" s="88">
        <f t="shared" si="9"/>
        <v>1</v>
      </c>
      <c r="BU22" s="88">
        <f t="shared" si="10"/>
        <v>7</v>
      </c>
      <c r="BV22" s="88"/>
      <c r="BW22" s="88">
        <f t="shared" si="11"/>
        <v>1</v>
      </c>
      <c r="BX22" s="88">
        <f t="shared" si="12"/>
        <v>1</v>
      </c>
      <c r="BY22" s="88">
        <f t="shared" si="13"/>
        <v>1</v>
      </c>
      <c r="BZ22" s="88">
        <f t="shared" si="14"/>
        <v>1</v>
      </c>
      <c r="CA22" s="88">
        <f t="shared" si="15"/>
        <v>1</v>
      </c>
      <c r="CB22" s="88">
        <f t="shared" si="16"/>
        <v>1</v>
      </c>
      <c r="CC22" s="88">
        <f t="shared" si="17"/>
        <v>6</v>
      </c>
      <c r="CD22" s="88"/>
      <c r="CE22" s="88">
        <f t="shared" si="18"/>
        <v>1</v>
      </c>
      <c r="CF22" s="88">
        <f t="shared" si="19"/>
        <v>1</v>
      </c>
      <c r="CG22" s="88">
        <f t="shared" si="20"/>
        <v>1</v>
      </c>
      <c r="CH22" s="88">
        <f t="shared" si="21"/>
        <v>1</v>
      </c>
      <c r="CI22" s="88">
        <f t="shared" si="22"/>
        <v>1</v>
      </c>
      <c r="CJ22" s="88">
        <f t="shared" si="23"/>
        <v>5</v>
      </c>
      <c r="CK22" s="88"/>
      <c r="CL22" s="88">
        <f t="shared" si="24"/>
        <v>1</v>
      </c>
      <c r="CM22" s="88">
        <f t="shared" si="25"/>
        <v>1</v>
      </c>
      <c r="CN22" s="88">
        <f t="shared" si="26"/>
        <v>1</v>
      </c>
      <c r="CO22" s="88">
        <f t="shared" si="27"/>
        <v>1</v>
      </c>
      <c r="CP22" s="88">
        <f t="shared" si="28"/>
        <v>4</v>
      </c>
      <c r="CQ22" s="88"/>
      <c r="CR22" s="88">
        <f t="shared" si="29"/>
        <v>1</v>
      </c>
      <c r="CS22" s="88">
        <f t="shared" si="30"/>
        <v>1</v>
      </c>
      <c r="CT22" s="88">
        <f t="shared" si="31"/>
        <v>1</v>
      </c>
      <c r="CU22" s="88">
        <f t="shared" si="32"/>
        <v>3</v>
      </c>
      <c r="CV22" s="88"/>
      <c r="CW22" s="88">
        <f t="shared" si="33"/>
        <v>1</v>
      </c>
      <c r="CX22" s="88">
        <f t="shared" si="34"/>
        <v>1</v>
      </c>
      <c r="CY22" s="88">
        <f t="shared" si="35"/>
        <v>2</v>
      </c>
      <c r="CZ22" s="88"/>
      <c r="DA22" s="88">
        <f t="shared" si="36"/>
        <v>1</v>
      </c>
      <c r="DB22" s="93"/>
      <c r="DC22" s="78" t="s">
        <v>69</v>
      </c>
      <c r="DD22" s="94" t="e">
        <f>SUM('SA 2015 Gruppe 5'!#REF!-'SA 2015 Gruppe 5'!#REF!)</f>
        <v>#REF!</v>
      </c>
      <c r="DE22" s="79" t="s">
        <v>61</v>
      </c>
      <c r="DF22" s="80" t="s">
        <v>70</v>
      </c>
      <c r="DG22" s="81" t="s">
        <v>71</v>
      </c>
      <c r="DH22" s="95" t="s">
        <v>72</v>
      </c>
    </row>
    <row r="23" spans="1:112" ht="18">
      <c r="A23" s="97"/>
      <c r="B23" s="106">
        <v>20</v>
      </c>
      <c r="C23" s="7">
        <v>20</v>
      </c>
      <c r="D23" s="101"/>
      <c r="E23" s="76"/>
      <c r="F23" s="76"/>
      <c r="G23" s="76"/>
      <c r="H23" s="76"/>
      <c r="I23" s="76"/>
      <c r="J23" s="77"/>
      <c r="K23" s="77"/>
      <c r="L23" s="109">
        <f t="shared" si="1"/>
        <v>0</v>
      </c>
      <c r="M23" s="108" t="e">
        <f t="shared" si="0"/>
        <v>#DIV/0!</v>
      </c>
      <c r="N23" s="121">
        <f t="shared" si="2"/>
        <v>0</v>
      </c>
      <c r="BM23" s="88"/>
      <c r="BN23" s="88">
        <f t="shared" si="3"/>
        <v>1</v>
      </c>
      <c r="BO23" s="88">
        <f t="shared" si="4"/>
        <v>1</v>
      </c>
      <c r="BP23" s="88">
        <f t="shared" si="5"/>
        <v>1</v>
      </c>
      <c r="BQ23" s="88">
        <f t="shared" si="6"/>
        <v>1</v>
      </c>
      <c r="BR23" s="88">
        <f t="shared" si="7"/>
        <v>1</v>
      </c>
      <c r="BS23" s="88">
        <f t="shared" si="8"/>
        <v>1</v>
      </c>
      <c r="BT23" s="88">
        <f t="shared" si="9"/>
        <v>1</v>
      </c>
      <c r="BU23" s="88">
        <f t="shared" si="10"/>
        <v>7</v>
      </c>
      <c r="BV23" s="88"/>
      <c r="BW23" s="88">
        <f t="shared" si="11"/>
        <v>1</v>
      </c>
      <c r="BX23" s="88">
        <f t="shared" si="12"/>
        <v>1</v>
      </c>
      <c r="BY23" s="88">
        <f t="shared" si="13"/>
        <v>1</v>
      </c>
      <c r="BZ23" s="88">
        <f t="shared" si="14"/>
        <v>1</v>
      </c>
      <c r="CA23" s="88">
        <f t="shared" si="15"/>
        <v>1</v>
      </c>
      <c r="CB23" s="88">
        <f t="shared" si="16"/>
        <v>1</v>
      </c>
      <c r="CC23" s="88">
        <f t="shared" si="17"/>
        <v>6</v>
      </c>
      <c r="CD23" s="88"/>
      <c r="CE23" s="88">
        <f t="shared" si="18"/>
        <v>1</v>
      </c>
      <c r="CF23" s="88">
        <f t="shared" si="19"/>
        <v>1</v>
      </c>
      <c r="CG23" s="88">
        <f t="shared" si="20"/>
        <v>1</v>
      </c>
      <c r="CH23" s="88">
        <f t="shared" si="21"/>
        <v>1</v>
      </c>
      <c r="CI23" s="88">
        <f t="shared" si="22"/>
        <v>1</v>
      </c>
      <c r="CJ23" s="88">
        <f t="shared" si="23"/>
        <v>5</v>
      </c>
      <c r="CK23" s="88"/>
      <c r="CL23" s="88">
        <f t="shared" si="24"/>
        <v>1</v>
      </c>
      <c r="CM23" s="88">
        <f t="shared" si="25"/>
        <v>1</v>
      </c>
      <c r="CN23" s="88">
        <f t="shared" si="26"/>
        <v>1</v>
      </c>
      <c r="CO23" s="88">
        <f t="shared" si="27"/>
        <v>1</v>
      </c>
      <c r="CP23" s="88">
        <f t="shared" si="28"/>
        <v>4</v>
      </c>
      <c r="CQ23" s="88"/>
      <c r="CR23" s="88">
        <f t="shared" si="29"/>
        <v>1</v>
      </c>
      <c r="CS23" s="88">
        <f t="shared" si="30"/>
        <v>1</v>
      </c>
      <c r="CT23" s="88">
        <f t="shared" si="31"/>
        <v>1</v>
      </c>
      <c r="CU23" s="88">
        <f t="shared" si="32"/>
        <v>3</v>
      </c>
      <c r="CV23" s="88"/>
      <c r="CW23" s="88">
        <f t="shared" si="33"/>
        <v>1</v>
      </c>
      <c r="CX23" s="88">
        <f t="shared" si="34"/>
        <v>1</v>
      </c>
      <c r="CY23" s="88">
        <f t="shared" si="35"/>
        <v>2</v>
      </c>
      <c r="CZ23" s="88"/>
      <c r="DA23" s="88">
        <f t="shared" si="36"/>
        <v>1</v>
      </c>
      <c r="DB23" s="93"/>
      <c r="DC23" s="78" t="s">
        <v>69</v>
      </c>
      <c r="DD23" s="94" t="e">
        <f>SUM('SA 2015 Gruppe 5'!#REF!-'SA 2015 Gruppe 5'!#REF!)</f>
        <v>#REF!</v>
      </c>
      <c r="DE23" s="79" t="s">
        <v>61</v>
      </c>
      <c r="DF23" s="80" t="s">
        <v>70</v>
      </c>
      <c r="DG23" s="81" t="s">
        <v>71</v>
      </c>
      <c r="DH23" s="95" t="s">
        <v>72</v>
      </c>
    </row>
    <row r="24" spans="1:112" ht="18">
      <c r="A24" s="97"/>
      <c r="B24" s="106">
        <v>21</v>
      </c>
      <c r="C24" s="102">
        <v>21</v>
      </c>
      <c r="D24" s="100"/>
      <c r="E24" s="74"/>
      <c r="F24" s="74"/>
      <c r="G24" s="74"/>
      <c r="H24" s="74"/>
      <c r="I24" s="74"/>
      <c r="J24" s="75"/>
      <c r="K24" s="75"/>
      <c r="L24" s="109">
        <f t="shared" si="1"/>
        <v>0</v>
      </c>
      <c r="M24" s="108" t="e">
        <f t="shared" si="0"/>
        <v>#DIV/0!</v>
      </c>
      <c r="N24" s="121">
        <f t="shared" si="2"/>
        <v>0</v>
      </c>
      <c r="BM24" s="88"/>
      <c r="BN24" s="88">
        <f t="shared" si="3"/>
        <v>1</v>
      </c>
      <c r="BO24" s="88">
        <f t="shared" si="4"/>
        <v>1</v>
      </c>
      <c r="BP24" s="88">
        <f t="shared" si="5"/>
        <v>1</v>
      </c>
      <c r="BQ24" s="88">
        <f t="shared" si="6"/>
        <v>1</v>
      </c>
      <c r="BR24" s="88">
        <f t="shared" si="7"/>
        <v>1</v>
      </c>
      <c r="BS24" s="88">
        <f t="shared" si="8"/>
        <v>1</v>
      </c>
      <c r="BT24" s="88">
        <f t="shared" si="9"/>
        <v>1</v>
      </c>
      <c r="BU24" s="88">
        <f t="shared" si="10"/>
        <v>7</v>
      </c>
      <c r="BV24" s="88"/>
      <c r="BW24" s="88">
        <f t="shared" si="11"/>
        <v>1</v>
      </c>
      <c r="BX24" s="88">
        <f t="shared" si="12"/>
        <v>1</v>
      </c>
      <c r="BY24" s="88">
        <f t="shared" si="13"/>
        <v>1</v>
      </c>
      <c r="BZ24" s="88">
        <f t="shared" si="14"/>
        <v>1</v>
      </c>
      <c r="CA24" s="88">
        <f t="shared" si="15"/>
        <v>1</v>
      </c>
      <c r="CB24" s="88">
        <f t="shared" si="16"/>
        <v>1</v>
      </c>
      <c r="CC24" s="88">
        <f t="shared" si="17"/>
        <v>6</v>
      </c>
      <c r="CD24" s="88"/>
      <c r="CE24" s="88">
        <f t="shared" si="18"/>
        <v>1</v>
      </c>
      <c r="CF24" s="88">
        <f t="shared" si="19"/>
        <v>1</v>
      </c>
      <c r="CG24" s="88">
        <f t="shared" si="20"/>
        <v>1</v>
      </c>
      <c r="CH24" s="88">
        <f t="shared" si="21"/>
        <v>1</v>
      </c>
      <c r="CI24" s="88">
        <f t="shared" si="22"/>
        <v>1</v>
      </c>
      <c r="CJ24" s="88">
        <f t="shared" si="23"/>
        <v>5</v>
      </c>
      <c r="CK24" s="88"/>
      <c r="CL24" s="88">
        <f t="shared" si="24"/>
        <v>1</v>
      </c>
      <c r="CM24" s="88">
        <f t="shared" si="25"/>
        <v>1</v>
      </c>
      <c r="CN24" s="88">
        <f t="shared" si="26"/>
        <v>1</v>
      </c>
      <c r="CO24" s="88">
        <f t="shared" si="27"/>
        <v>1</v>
      </c>
      <c r="CP24" s="88">
        <f t="shared" si="28"/>
        <v>4</v>
      </c>
      <c r="CQ24" s="88"/>
      <c r="CR24" s="88">
        <f t="shared" si="29"/>
        <v>1</v>
      </c>
      <c r="CS24" s="88">
        <f t="shared" si="30"/>
        <v>1</v>
      </c>
      <c r="CT24" s="88">
        <f t="shared" si="31"/>
        <v>1</v>
      </c>
      <c r="CU24" s="88">
        <f t="shared" si="32"/>
        <v>3</v>
      </c>
      <c r="CV24" s="88"/>
      <c r="CW24" s="88">
        <f t="shared" si="33"/>
        <v>1</v>
      </c>
      <c r="CX24" s="88">
        <f t="shared" si="34"/>
        <v>1</v>
      </c>
      <c r="CY24" s="88">
        <f t="shared" si="35"/>
        <v>2</v>
      </c>
      <c r="CZ24" s="88"/>
      <c r="DA24" s="88">
        <f t="shared" si="36"/>
        <v>1</v>
      </c>
      <c r="DB24" s="93"/>
      <c r="DC24" s="78" t="s">
        <v>69</v>
      </c>
      <c r="DD24" s="94" t="e">
        <f>SUM('SA 2015 Gruppe 5'!#REF!-'SA 2015 Gruppe 5'!#REF!)</f>
        <v>#REF!</v>
      </c>
      <c r="DE24" s="79" t="s">
        <v>61</v>
      </c>
      <c r="DF24" s="80" t="s">
        <v>70</v>
      </c>
      <c r="DG24" s="81" t="s">
        <v>71</v>
      </c>
      <c r="DH24" s="95" t="s">
        <v>72</v>
      </c>
    </row>
    <row r="25" spans="1:112" ht="18">
      <c r="A25" s="97"/>
      <c r="B25" s="106">
        <v>22</v>
      </c>
      <c r="C25" s="7">
        <v>22</v>
      </c>
      <c r="D25" s="101"/>
      <c r="E25" s="76"/>
      <c r="F25" s="76"/>
      <c r="G25" s="76"/>
      <c r="H25" s="76"/>
      <c r="I25" s="76"/>
      <c r="J25" s="77"/>
      <c r="K25" s="77"/>
      <c r="L25" s="109">
        <f t="shared" si="1"/>
        <v>0</v>
      </c>
      <c r="M25" s="108" t="e">
        <f t="shared" si="0"/>
        <v>#DIV/0!</v>
      </c>
      <c r="N25" s="121">
        <f t="shared" si="2"/>
        <v>0</v>
      </c>
      <c r="BM25" s="88"/>
      <c r="BN25" s="88">
        <f t="shared" si="3"/>
        <v>1</v>
      </c>
      <c r="BO25" s="88">
        <f t="shared" si="4"/>
        <v>1</v>
      </c>
      <c r="BP25" s="88">
        <f t="shared" si="5"/>
        <v>1</v>
      </c>
      <c r="BQ25" s="88">
        <f t="shared" si="6"/>
        <v>1</v>
      </c>
      <c r="BR25" s="88">
        <f t="shared" si="7"/>
        <v>1</v>
      </c>
      <c r="BS25" s="88">
        <f t="shared" si="8"/>
        <v>1</v>
      </c>
      <c r="BT25" s="88">
        <f t="shared" si="9"/>
        <v>1</v>
      </c>
      <c r="BU25" s="88">
        <f t="shared" si="10"/>
        <v>7</v>
      </c>
      <c r="BV25" s="88"/>
      <c r="BW25" s="88">
        <f t="shared" si="11"/>
        <v>1</v>
      </c>
      <c r="BX25" s="88">
        <f t="shared" si="12"/>
        <v>1</v>
      </c>
      <c r="BY25" s="88">
        <f t="shared" si="13"/>
        <v>1</v>
      </c>
      <c r="BZ25" s="88">
        <f t="shared" si="14"/>
        <v>1</v>
      </c>
      <c r="CA25" s="88">
        <f t="shared" si="15"/>
        <v>1</v>
      </c>
      <c r="CB25" s="88">
        <f t="shared" si="16"/>
        <v>1</v>
      </c>
      <c r="CC25" s="88">
        <f t="shared" si="17"/>
        <v>6</v>
      </c>
      <c r="CD25" s="88"/>
      <c r="CE25" s="88">
        <f t="shared" si="18"/>
        <v>1</v>
      </c>
      <c r="CF25" s="88">
        <f t="shared" si="19"/>
        <v>1</v>
      </c>
      <c r="CG25" s="88">
        <f t="shared" si="20"/>
        <v>1</v>
      </c>
      <c r="CH25" s="88">
        <f t="shared" si="21"/>
        <v>1</v>
      </c>
      <c r="CI25" s="88">
        <f t="shared" si="22"/>
        <v>1</v>
      </c>
      <c r="CJ25" s="88">
        <f t="shared" si="23"/>
        <v>5</v>
      </c>
      <c r="CK25" s="88"/>
      <c r="CL25" s="88">
        <f t="shared" si="24"/>
        <v>1</v>
      </c>
      <c r="CM25" s="88">
        <f t="shared" si="25"/>
        <v>1</v>
      </c>
      <c r="CN25" s="88">
        <f t="shared" si="26"/>
        <v>1</v>
      </c>
      <c r="CO25" s="88">
        <f t="shared" si="27"/>
        <v>1</v>
      </c>
      <c r="CP25" s="88">
        <f t="shared" si="28"/>
        <v>4</v>
      </c>
      <c r="CQ25" s="88"/>
      <c r="CR25" s="88">
        <f t="shared" si="29"/>
        <v>1</v>
      </c>
      <c r="CS25" s="88">
        <f t="shared" si="30"/>
        <v>1</v>
      </c>
      <c r="CT25" s="88">
        <f t="shared" si="31"/>
        <v>1</v>
      </c>
      <c r="CU25" s="88">
        <f t="shared" si="32"/>
        <v>3</v>
      </c>
      <c r="CV25" s="88"/>
      <c r="CW25" s="88">
        <f t="shared" si="33"/>
        <v>1</v>
      </c>
      <c r="CX25" s="88">
        <f t="shared" si="34"/>
        <v>1</v>
      </c>
      <c r="CY25" s="88">
        <f t="shared" si="35"/>
        <v>2</v>
      </c>
      <c r="CZ25" s="88"/>
      <c r="DA25" s="88">
        <f t="shared" si="36"/>
        <v>1</v>
      </c>
      <c r="DB25" s="93"/>
      <c r="DC25" s="78" t="s">
        <v>69</v>
      </c>
      <c r="DD25" s="94" t="e">
        <f>SUM('SA 2015 Gruppe 5'!#REF!-'SA 2015 Gruppe 5'!#REF!)</f>
        <v>#REF!</v>
      </c>
      <c r="DE25" s="79" t="s">
        <v>61</v>
      </c>
      <c r="DF25" s="80" t="s">
        <v>70</v>
      </c>
      <c r="DG25" s="81" t="s">
        <v>71</v>
      </c>
      <c r="DH25" s="95" t="s">
        <v>72</v>
      </c>
    </row>
    <row r="26" spans="1:112" ht="18">
      <c r="A26" s="97"/>
      <c r="B26" s="106">
        <v>23</v>
      </c>
      <c r="C26" s="102">
        <v>23</v>
      </c>
      <c r="D26" s="100"/>
      <c r="E26" s="74"/>
      <c r="F26" s="74"/>
      <c r="G26" s="74"/>
      <c r="H26" s="74"/>
      <c r="I26" s="74"/>
      <c r="J26" s="75"/>
      <c r="K26" s="75"/>
      <c r="L26" s="109">
        <f t="shared" si="1"/>
        <v>0</v>
      </c>
      <c r="M26" s="108" t="e">
        <f t="shared" si="0"/>
        <v>#DIV/0!</v>
      </c>
      <c r="N26" s="121">
        <f t="shared" si="2"/>
        <v>0</v>
      </c>
      <c r="BM26" s="88"/>
      <c r="BN26" s="88">
        <f t="shared" si="3"/>
        <v>1</v>
      </c>
      <c r="BO26" s="88">
        <f t="shared" si="4"/>
        <v>1</v>
      </c>
      <c r="BP26" s="88">
        <f t="shared" si="5"/>
        <v>1</v>
      </c>
      <c r="BQ26" s="88">
        <f t="shared" si="6"/>
        <v>1</v>
      </c>
      <c r="BR26" s="88">
        <f t="shared" si="7"/>
        <v>1</v>
      </c>
      <c r="BS26" s="88">
        <f t="shared" si="8"/>
        <v>1</v>
      </c>
      <c r="BT26" s="88">
        <f t="shared" si="9"/>
        <v>1</v>
      </c>
      <c r="BU26" s="88">
        <f t="shared" si="10"/>
        <v>7</v>
      </c>
      <c r="BV26" s="88"/>
      <c r="BW26" s="88">
        <f t="shared" si="11"/>
        <v>1</v>
      </c>
      <c r="BX26" s="88">
        <f t="shared" si="12"/>
        <v>1</v>
      </c>
      <c r="BY26" s="88">
        <f t="shared" si="13"/>
        <v>1</v>
      </c>
      <c r="BZ26" s="88">
        <f t="shared" si="14"/>
        <v>1</v>
      </c>
      <c r="CA26" s="88">
        <f t="shared" si="15"/>
        <v>1</v>
      </c>
      <c r="CB26" s="88">
        <f t="shared" si="16"/>
        <v>1</v>
      </c>
      <c r="CC26" s="88">
        <f t="shared" si="17"/>
        <v>6</v>
      </c>
      <c r="CD26" s="88"/>
      <c r="CE26" s="88">
        <f t="shared" si="18"/>
        <v>1</v>
      </c>
      <c r="CF26" s="88">
        <f t="shared" si="19"/>
        <v>1</v>
      </c>
      <c r="CG26" s="88">
        <f t="shared" si="20"/>
        <v>1</v>
      </c>
      <c r="CH26" s="88">
        <f t="shared" si="21"/>
        <v>1</v>
      </c>
      <c r="CI26" s="88">
        <f t="shared" si="22"/>
        <v>1</v>
      </c>
      <c r="CJ26" s="88">
        <f t="shared" si="23"/>
        <v>5</v>
      </c>
      <c r="CK26" s="88"/>
      <c r="CL26" s="88">
        <f t="shared" si="24"/>
        <v>1</v>
      </c>
      <c r="CM26" s="88">
        <f t="shared" si="25"/>
        <v>1</v>
      </c>
      <c r="CN26" s="88">
        <f t="shared" si="26"/>
        <v>1</v>
      </c>
      <c r="CO26" s="88">
        <f t="shared" si="27"/>
        <v>1</v>
      </c>
      <c r="CP26" s="88">
        <f t="shared" si="28"/>
        <v>4</v>
      </c>
      <c r="CQ26" s="88"/>
      <c r="CR26" s="88">
        <f t="shared" si="29"/>
        <v>1</v>
      </c>
      <c r="CS26" s="88">
        <f t="shared" si="30"/>
        <v>1</v>
      </c>
      <c r="CT26" s="88">
        <f t="shared" si="31"/>
        <v>1</v>
      </c>
      <c r="CU26" s="88">
        <f t="shared" si="32"/>
        <v>3</v>
      </c>
      <c r="CV26" s="88"/>
      <c r="CW26" s="88">
        <f t="shared" si="33"/>
        <v>1</v>
      </c>
      <c r="CX26" s="88">
        <f t="shared" si="34"/>
        <v>1</v>
      </c>
      <c r="CY26" s="88">
        <f t="shared" si="35"/>
        <v>2</v>
      </c>
      <c r="CZ26" s="88"/>
      <c r="DA26" s="88">
        <f t="shared" si="36"/>
        <v>1</v>
      </c>
      <c r="DB26" s="93"/>
      <c r="DC26" s="78" t="s">
        <v>69</v>
      </c>
      <c r="DD26" s="94" t="e">
        <f>SUM('SA 2015 Gruppe 5'!#REF!-'SA 2015 Gruppe 5'!#REF!)</f>
        <v>#REF!</v>
      </c>
      <c r="DE26" s="79" t="s">
        <v>61</v>
      </c>
      <c r="DF26" s="80" t="s">
        <v>70</v>
      </c>
      <c r="DG26" s="81" t="s">
        <v>71</v>
      </c>
      <c r="DH26" s="95" t="s">
        <v>72</v>
      </c>
    </row>
    <row r="27" spans="1:112" ht="18">
      <c r="A27" s="97"/>
      <c r="B27" s="106">
        <v>24</v>
      </c>
      <c r="C27" s="7">
        <v>24</v>
      </c>
      <c r="D27" s="101"/>
      <c r="E27" s="76"/>
      <c r="F27" s="76"/>
      <c r="G27" s="76"/>
      <c r="H27" s="76"/>
      <c r="I27" s="76"/>
      <c r="J27" s="77"/>
      <c r="K27" s="77"/>
      <c r="L27" s="109">
        <f t="shared" si="1"/>
        <v>0</v>
      </c>
      <c r="M27" s="108" t="e">
        <f t="shared" si="0"/>
        <v>#DIV/0!</v>
      </c>
      <c r="N27" s="121">
        <f t="shared" si="2"/>
        <v>0</v>
      </c>
      <c r="BM27" s="88"/>
      <c r="BN27" s="88">
        <f t="shared" si="3"/>
        <v>1</v>
      </c>
      <c r="BO27" s="88">
        <f t="shared" si="4"/>
        <v>1</v>
      </c>
      <c r="BP27" s="88">
        <f t="shared" si="5"/>
        <v>1</v>
      </c>
      <c r="BQ27" s="88">
        <f t="shared" si="6"/>
        <v>1</v>
      </c>
      <c r="BR27" s="88">
        <f t="shared" si="7"/>
        <v>1</v>
      </c>
      <c r="BS27" s="88">
        <f t="shared" si="8"/>
        <v>1</v>
      </c>
      <c r="BT27" s="88">
        <f t="shared" si="9"/>
        <v>1</v>
      </c>
      <c r="BU27" s="88">
        <f t="shared" si="10"/>
        <v>7</v>
      </c>
      <c r="BV27" s="88"/>
      <c r="BW27" s="88">
        <f t="shared" si="11"/>
        <v>1</v>
      </c>
      <c r="BX27" s="88">
        <f t="shared" si="12"/>
        <v>1</v>
      </c>
      <c r="BY27" s="88">
        <f t="shared" si="13"/>
        <v>1</v>
      </c>
      <c r="BZ27" s="88">
        <f t="shared" si="14"/>
        <v>1</v>
      </c>
      <c r="CA27" s="88">
        <f t="shared" si="15"/>
        <v>1</v>
      </c>
      <c r="CB27" s="88">
        <f t="shared" si="16"/>
        <v>1</v>
      </c>
      <c r="CC27" s="88">
        <f t="shared" si="17"/>
        <v>6</v>
      </c>
      <c r="CD27" s="88"/>
      <c r="CE27" s="88">
        <f t="shared" si="18"/>
        <v>1</v>
      </c>
      <c r="CF27" s="88">
        <f t="shared" si="19"/>
        <v>1</v>
      </c>
      <c r="CG27" s="88">
        <f t="shared" si="20"/>
        <v>1</v>
      </c>
      <c r="CH27" s="88">
        <f t="shared" si="21"/>
        <v>1</v>
      </c>
      <c r="CI27" s="88">
        <f t="shared" si="22"/>
        <v>1</v>
      </c>
      <c r="CJ27" s="88">
        <f t="shared" si="23"/>
        <v>5</v>
      </c>
      <c r="CK27" s="88"/>
      <c r="CL27" s="88">
        <f t="shared" si="24"/>
        <v>1</v>
      </c>
      <c r="CM27" s="88">
        <f t="shared" si="25"/>
        <v>1</v>
      </c>
      <c r="CN27" s="88">
        <f t="shared" si="26"/>
        <v>1</v>
      </c>
      <c r="CO27" s="88">
        <f t="shared" si="27"/>
        <v>1</v>
      </c>
      <c r="CP27" s="88">
        <f t="shared" si="28"/>
        <v>4</v>
      </c>
      <c r="CQ27" s="88"/>
      <c r="CR27" s="88">
        <f t="shared" si="29"/>
        <v>1</v>
      </c>
      <c r="CS27" s="88">
        <f t="shared" si="30"/>
        <v>1</v>
      </c>
      <c r="CT27" s="88">
        <f t="shared" si="31"/>
        <v>1</v>
      </c>
      <c r="CU27" s="88">
        <f t="shared" si="32"/>
        <v>3</v>
      </c>
      <c r="CV27" s="88"/>
      <c r="CW27" s="88">
        <f t="shared" si="33"/>
        <v>1</v>
      </c>
      <c r="CX27" s="88">
        <f t="shared" si="34"/>
        <v>1</v>
      </c>
      <c r="CY27" s="88">
        <f t="shared" si="35"/>
        <v>2</v>
      </c>
      <c r="CZ27" s="88"/>
      <c r="DA27" s="88">
        <f t="shared" si="36"/>
        <v>1</v>
      </c>
      <c r="DB27" s="93"/>
      <c r="DC27" s="78" t="s">
        <v>69</v>
      </c>
      <c r="DD27" s="94" t="e">
        <f>SUM('SA 2015 Gruppe 5'!#REF!-'SA 2015 Gruppe 5'!#REF!)</f>
        <v>#REF!</v>
      </c>
      <c r="DE27" s="79" t="s">
        <v>61</v>
      </c>
      <c r="DF27" s="80" t="s">
        <v>70</v>
      </c>
      <c r="DG27" s="81" t="s">
        <v>71</v>
      </c>
      <c r="DH27" s="95" t="s">
        <v>72</v>
      </c>
    </row>
    <row r="28" spans="1:112" ht="18">
      <c r="A28" s="97"/>
      <c r="B28" s="106">
        <v>25</v>
      </c>
      <c r="C28" s="102">
        <v>25</v>
      </c>
      <c r="D28" s="100"/>
      <c r="E28" s="74"/>
      <c r="F28" s="74"/>
      <c r="G28" s="74"/>
      <c r="H28" s="74"/>
      <c r="I28" s="74"/>
      <c r="J28" s="75"/>
      <c r="K28" s="75"/>
      <c r="L28" s="109">
        <f t="shared" si="1"/>
        <v>0</v>
      </c>
      <c r="M28" s="108" t="e">
        <f t="shared" si="0"/>
        <v>#DIV/0!</v>
      </c>
      <c r="N28" s="121">
        <f t="shared" si="2"/>
        <v>0</v>
      </c>
      <c r="BM28" s="88"/>
      <c r="BN28" s="88">
        <f t="shared" si="3"/>
        <v>1</v>
      </c>
      <c r="BO28" s="88">
        <f t="shared" si="4"/>
        <v>1</v>
      </c>
      <c r="BP28" s="88">
        <f t="shared" si="5"/>
        <v>1</v>
      </c>
      <c r="BQ28" s="88">
        <f t="shared" si="6"/>
        <v>1</v>
      </c>
      <c r="BR28" s="88">
        <f t="shared" si="7"/>
        <v>1</v>
      </c>
      <c r="BS28" s="88">
        <f t="shared" si="8"/>
        <v>1</v>
      </c>
      <c r="BT28" s="88">
        <f t="shared" si="9"/>
        <v>1</v>
      </c>
      <c r="BU28" s="88">
        <f t="shared" si="10"/>
        <v>7</v>
      </c>
      <c r="BV28" s="88"/>
      <c r="BW28" s="88">
        <f t="shared" si="11"/>
        <v>1</v>
      </c>
      <c r="BX28" s="88">
        <f t="shared" si="12"/>
        <v>1</v>
      </c>
      <c r="BY28" s="88">
        <f t="shared" si="13"/>
        <v>1</v>
      </c>
      <c r="BZ28" s="88">
        <f t="shared" si="14"/>
        <v>1</v>
      </c>
      <c r="CA28" s="88">
        <f t="shared" si="15"/>
        <v>1</v>
      </c>
      <c r="CB28" s="88">
        <f t="shared" si="16"/>
        <v>1</v>
      </c>
      <c r="CC28" s="88">
        <f t="shared" si="17"/>
        <v>6</v>
      </c>
      <c r="CD28" s="88"/>
      <c r="CE28" s="88">
        <f t="shared" si="18"/>
        <v>1</v>
      </c>
      <c r="CF28" s="88">
        <f t="shared" si="19"/>
        <v>1</v>
      </c>
      <c r="CG28" s="88">
        <f t="shared" si="20"/>
        <v>1</v>
      </c>
      <c r="CH28" s="88">
        <f t="shared" si="21"/>
        <v>1</v>
      </c>
      <c r="CI28" s="88">
        <f t="shared" si="22"/>
        <v>1</v>
      </c>
      <c r="CJ28" s="88">
        <f t="shared" si="23"/>
        <v>5</v>
      </c>
      <c r="CK28" s="88"/>
      <c r="CL28" s="88">
        <f t="shared" si="24"/>
        <v>1</v>
      </c>
      <c r="CM28" s="88">
        <f t="shared" si="25"/>
        <v>1</v>
      </c>
      <c r="CN28" s="88">
        <f t="shared" si="26"/>
        <v>1</v>
      </c>
      <c r="CO28" s="88">
        <f t="shared" si="27"/>
        <v>1</v>
      </c>
      <c r="CP28" s="88">
        <f t="shared" si="28"/>
        <v>4</v>
      </c>
      <c r="CQ28" s="88"/>
      <c r="CR28" s="88">
        <f t="shared" si="29"/>
        <v>1</v>
      </c>
      <c r="CS28" s="88">
        <f t="shared" si="30"/>
        <v>1</v>
      </c>
      <c r="CT28" s="88">
        <f t="shared" si="31"/>
        <v>1</v>
      </c>
      <c r="CU28" s="88">
        <f t="shared" si="32"/>
        <v>3</v>
      </c>
      <c r="CV28" s="88"/>
      <c r="CW28" s="88">
        <f t="shared" si="33"/>
        <v>1</v>
      </c>
      <c r="CX28" s="88">
        <f t="shared" si="34"/>
        <v>1</v>
      </c>
      <c r="CY28" s="88">
        <f t="shared" si="35"/>
        <v>2</v>
      </c>
      <c r="CZ28" s="88"/>
      <c r="DA28" s="88">
        <f t="shared" si="36"/>
        <v>1</v>
      </c>
      <c r="DB28" s="93"/>
      <c r="DC28" s="78" t="s">
        <v>69</v>
      </c>
      <c r="DD28" s="94" t="e">
        <f>SUM('SA 2015 Gruppe 5'!#REF!-'SA 2015 Gruppe 5'!#REF!)</f>
        <v>#REF!</v>
      </c>
      <c r="DE28" s="79" t="s">
        <v>61</v>
      </c>
      <c r="DF28" s="80" t="s">
        <v>70</v>
      </c>
      <c r="DG28" s="81" t="s">
        <v>71</v>
      </c>
      <c r="DH28" s="95" t="s">
        <v>72</v>
      </c>
    </row>
    <row r="29" spans="1:112" ht="18">
      <c r="A29" s="97"/>
      <c r="B29" s="106">
        <v>26</v>
      </c>
      <c r="C29" s="7">
        <v>26</v>
      </c>
      <c r="D29" s="101"/>
      <c r="E29" s="76"/>
      <c r="F29" s="76"/>
      <c r="G29" s="76"/>
      <c r="H29" s="76"/>
      <c r="I29" s="76"/>
      <c r="J29" s="77"/>
      <c r="K29" s="77"/>
      <c r="L29" s="109">
        <f t="shared" si="1"/>
        <v>0</v>
      </c>
      <c r="M29" s="108" t="e">
        <f t="shared" si="0"/>
        <v>#DIV/0!</v>
      </c>
      <c r="N29" s="121">
        <f t="shared" si="2"/>
        <v>0</v>
      </c>
      <c r="BM29" s="88"/>
      <c r="BN29" s="88">
        <f t="shared" si="3"/>
        <v>1</v>
      </c>
      <c r="BO29" s="88">
        <f t="shared" si="4"/>
        <v>1</v>
      </c>
      <c r="BP29" s="88">
        <f t="shared" si="5"/>
        <v>1</v>
      </c>
      <c r="BQ29" s="88">
        <f t="shared" si="6"/>
        <v>1</v>
      </c>
      <c r="BR29" s="88">
        <f t="shared" si="7"/>
        <v>1</v>
      </c>
      <c r="BS29" s="88">
        <f t="shared" si="8"/>
        <v>1</v>
      </c>
      <c r="BT29" s="88">
        <f t="shared" si="9"/>
        <v>1</v>
      </c>
      <c r="BU29" s="88">
        <f t="shared" si="10"/>
        <v>7</v>
      </c>
      <c r="BV29" s="88"/>
      <c r="BW29" s="88">
        <f t="shared" si="11"/>
        <v>1</v>
      </c>
      <c r="BX29" s="88">
        <f t="shared" si="12"/>
        <v>1</v>
      </c>
      <c r="BY29" s="88">
        <f t="shared" si="13"/>
        <v>1</v>
      </c>
      <c r="BZ29" s="88">
        <f t="shared" si="14"/>
        <v>1</v>
      </c>
      <c r="CA29" s="88">
        <f t="shared" si="15"/>
        <v>1</v>
      </c>
      <c r="CB29" s="88">
        <f t="shared" si="16"/>
        <v>1</v>
      </c>
      <c r="CC29" s="88">
        <f t="shared" si="17"/>
        <v>6</v>
      </c>
      <c r="CD29" s="88"/>
      <c r="CE29" s="88">
        <f t="shared" si="18"/>
        <v>1</v>
      </c>
      <c r="CF29" s="88">
        <f t="shared" si="19"/>
        <v>1</v>
      </c>
      <c r="CG29" s="88">
        <f t="shared" si="20"/>
        <v>1</v>
      </c>
      <c r="CH29" s="88">
        <f t="shared" si="21"/>
        <v>1</v>
      </c>
      <c r="CI29" s="88">
        <f t="shared" si="22"/>
        <v>1</v>
      </c>
      <c r="CJ29" s="88">
        <f t="shared" si="23"/>
        <v>5</v>
      </c>
      <c r="CK29" s="88"/>
      <c r="CL29" s="88">
        <f t="shared" si="24"/>
        <v>1</v>
      </c>
      <c r="CM29" s="88">
        <f t="shared" si="25"/>
        <v>1</v>
      </c>
      <c r="CN29" s="88">
        <f t="shared" si="26"/>
        <v>1</v>
      </c>
      <c r="CO29" s="88">
        <f t="shared" si="27"/>
        <v>1</v>
      </c>
      <c r="CP29" s="88">
        <f t="shared" si="28"/>
        <v>4</v>
      </c>
      <c r="CQ29" s="88"/>
      <c r="CR29" s="88">
        <f t="shared" si="29"/>
        <v>1</v>
      </c>
      <c r="CS29" s="88">
        <f t="shared" si="30"/>
        <v>1</v>
      </c>
      <c r="CT29" s="88">
        <f t="shared" si="31"/>
        <v>1</v>
      </c>
      <c r="CU29" s="88">
        <f t="shared" si="32"/>
        <v>3</v>
      </c>
      <c r="CV29" s="88"/>
      <c r="CW29" s="88">
        <f t="shared" si="33"/>
        <v>1</v>
      </c>
      <c r="CX29" s="88">
        <f t="shared" si="34"/>
        <v>1</v>
      </c>
      <c r="CY29" s="88">
        <f t="shared" si="35"/>
        <v>2</v>
      </c>
      <c r="CZ29" s="88"/>
      <c r="DA29" s="88">
        <f t="shared" si="36"/>
        <v>1</v>
      </c>
      <c r="DB29" s="93"/>
      <c r="DC29" s="78" t="s">
        <v>69</v>
      </c>
      <c r="DD29" s="94" t="e">
        <f>SUM('SA 2015 Gruppe 5'!#REF!-'SA 2015 Gruppe 5'!#REF!)</f>
        <v>#REF!</v>
      </c>
      <c r="DE29" s="79" t="s">
        <v>61</v>
      </c>
      <c r="DF29" s="80" t="s">
        <v>70</v>
      </c>
      <c r="DG29" s="81" t="s">
        <v>71</v>
      </c>
      <c r="DH29" s="95" t="s">
        <v>72</v>
      </c>
    </row>
    <row r="30" spans="1:112" ht="18">
      <c r="A30" s="97"/>
      <c r="B30" s="106">
        <v>27</v>
      </c>
      <c r="C30" s="102">
        <v>27</v>
      </c>
      <c r="D30" s="100"/>
      <c r="E30" s="74"/>
      <c r="F30" s="74"/>
      <c r="G30" s="74"/>
      <c r="H30" s="74"/>
      <c r="I30" s="74"/>
      <c r="J30" s="75"/>
      <c r="K30" s="75"/>
      <c r="L30" s="109">
        <f t="shared" si="1"/>
        <v>0</v>
      </c>
      <c r="M30" s="108" t="e">
        <f t="shared" si="0"/>
        <v>#DIV/0!</v>
      </c>
      <c r="N30" s="121">
        <f t="shared" si="2"/>
        <v>0</v>
      </c>
      <c r="BM30" s="88"/>
      <c r="BN30" s="88">
        <f t="shared" si="3"/>
        <v>1</v>
      </c>
      <c r="BO30" s="88">
        <f t="shared" si="4"/>
        <v>1</v>
      </c>
      <c r="BP30" s="88">
        <f t="shared" si="5"/>
        <v>1</v>
      </c>
      <c r="BQ30" s="88">
        <f t="shared" si="6"/>
        <v>1</v>
      </c>
      <c r="BR30" s="88">
        <f t="shared" si="7"/>
        <v>1</v>
      </c>
      <c r="BS30" s="88">
        <f t="shared" si="8"/>
        <v>1</v>
      </c>
      <c r="BT30" s="88">
        <f t="shared" si="9"/>
        <v>1</v>
      </c>
      <c r="BU30" s="88">
        <f t="shared" si="10"/>
        <v>7</v>
      </c>
      <c r="BV30" s="88"/>
      <c r="BW30" s="88">
        <f t="shared" si="11"/>
        <v>1</v>
      </c>
      <c r="BX30" s="88">
        <f t="shared" si="12"/>
        <v>1</v>
      </c>
      <c r="BY30" s="88">
        <f t="shared" si="13"/>
        <v>1</v>
      </c>
      <c r="BZ30" s="88">
        <f t="shared" si="14"/>
        <v>1</v>
      </c>
      <c r="CA30" s="88">
        <f t="shared" si="15"/>
        <v>1</v>
      </c>
      <c r="CB30" s="88">
        <f t="shared" si="16"/>
        <v>1</v>
      </c>
      <c r="CC30" s="88">
        <f t="shared" si="17"/>
        <v>6</v>
      </c>
      <c r="CD30" s="88"/>
      <c r="CE30" s="88">
        <f t="shared" si="18"/>
        <v>1</v>
      </c>
      <c r="CF30" s="88">
        <f t="shared" si="19"/>
        <v>1</v>
      </c>
      <c r="CG30" s="88">
        <f t="shared" si="20"/>
        <v>1</v>
      </c>
      <c r="CH30" s="88">
        <f t="shared" si="21"/>
        <v>1</v>
      </c>
      <c r="CI30" s="88">
        <f t="shared" si="22"/>
        <v>1</v>
      </c>
      <c r="CJ30" s="88">
        <f t="shared" si="23"/>
        <v>5</v>
      </c>
      <c r="CK30" s="88"/>
      <c r="CL30" s="88">
        <f t="shared" si="24"/>
        <v>1</v>
      </c>
      <c r="CM30" s="88">
        <f t="shared" si="25"/>
        <v>1</v>
      </c>
      <c r="CN30" s="88">
        <f t="shared" si="26"/>
        <v>1</v>
      </c>
      <c r="CO30" s="88">
        <f t="shared" si="27"/>
        <v>1</v>
      </c>
      <c r="CP30" s="88">
        <f t="shared" si="28"/>
        <v>4</v>
      </c>
      <c r="CQ30" s="88"/>
      <c r="CR30" s="88">
        <f t="shared" si="29"/>
        <v>1</v>
      </c>
      <c r="CS30" s="88">
        <f t="shared" si="30"/>
        <v>1</v>
      </c>
      <c r="CT30" s="88">
        <f t="shared" si="31"/>
        <v>1</v>
      </c>
      <c r="CU30" s="88">
        <f t="shared" si="32"/>
        <v>3</v>
      </c>
      <c r="CV30" s="88"/>
      <c r="CW30" s="88">
        <f t="shared" si="33"/>
        <v>1</v>
      </c>
      <c r="CX30" s="88">
        <f t="shared" si="34"/>
        <v>1</v>
      </c>
      <c r="CY30" s="88">
        <f t="shared" si="35"/>
        <v>2</v>
      </c>
      <c r="CZ30" s="88"/>
      <c r="DA30" s="88">
        <f t="shared" si="36"/>
        <v>1</v>
      </c>
      <c r="DB30" s="93"/>
      <c r="DC30" s="78" t="s">
        <v>69</v>
      </c>
      <c r="DD30" s="94" t="e">
        <f>SUM('SA 2015 Gruppe 5'!#REF!-'SA 2015 Gruppe 5'!#REF!)</f>
        <v>#REF!</v>
      </c>
      <c r="DE30" s="79" t="s">
        <v>61</v>
      </c>
      <c r="DF30" s="80" t="s">
        <v>70</v>
      </c>
      <c r="DG30" s="81" t="s">
        <v>71</v>
      </c>
      <c r="DH30" s="95" t="s">
        <v>72</v>
      </c>
    </row>
    <row r="31" spans="1:112" ht="18">
      <c r="A31" s="97"/>
      <c r="B31" s="106">
        <v>28</v>
      </c>
      <c r="C31" s="7">
        <v>28</v>
      </c>
      <c r="D31" s="101"/>
      <c r="E31" s="76"/>
      <c r="F31" s="76"/>
      <c r="G31" s="76"/>
      <c r="H31" s="76"/>
      <c r="I31" s="76"/>
      <c r="J31" s="77"/>
      <c r="K31" s="77"/>
      <c r="L31" s="109">
        <f t="shared" si="1"/>
        <v>0</v>
      </c>
      <c r="M31" s="108" t="e">
        <f t="shared" si="0"/>
        <v>#DIV/0!</v>
      </c>
      <c r="N31" s="121">
        <f t="shared" si="2"/>
        <v>0</v>
      </c>
      <c r="BM31" s="88"/>
      <c r="BN31" s="88">
        <f t="shared" si="3"/>
        <v>1</v>
      </c>
      <c r="BO31" s="88">
        <f t="shared" si="4"/>
        <v>1</v>
      </c>
      <c r="BP31" s="88">
        <f t="shared" si="5"/>
        <v>1</v>
      </c>
      <c r="BQ31" s="88">
        <f t="shared" si="6"/>
        <v>1</v>
      </c>
      <c r="BR31" s="88">
        <f t="shared" si="7"/>
        <v>1</v>
      </c>
      <c r="BS31" s="88">
        <f t="shared" si="8"/>
        <v>1</v>
      </c>
      <c r="BT31" s="88">
        <f t="shared" si="9"/>
        <v>1</v>
      </c>
      <c r="BU31" s="88">
        <f t="shared" si="10"/>
        <v>7</v>
      </c>
      <c r="BV31" s="88"/>
      <c r="BW31" s="88">
        <f t="shared" si="11"/>
        <v>1</v>
      </c>
      <c r="BX31" s="88">
        <f t="shared" si="12"/>
        <v>1</v>
      </c>
      <c r="BY31" s="88">
        <f t="shared" si="13"/>
        <v>1</v>
      </c>
      <c r="BZ31" s="88">
        <f t="shared" si="14"/>
        <v>1</v>
      </c>
      <c r="CA31" s="88">
        <f t="shared" si="15"/>
        <v>1</v>
      </c>
      <c r="CB31" s="88">
        <f t="shared" si="16"/>
        <v>1</v>
      </c>
      <c r="CC31" s="88">
        <f t="shared" si="17"/>
        <v>6</v>
      </c>
      <c r="CD31" s="88"/>
      <c r="CE31" s="88">
        <f t="shared" si="18"/>
        <v>1</v>
      </c>
      <c r="CF31" s="88">
        <f t="shared" si="19"/>
        <v>1</v>
      </c>
      <c r="CG31" s="88">
        <f t="shared" si="20"/>
        <v>1</v>
      </c>
      <c r="CH31" s="88">
        <f t="shared" si="21"/>
        <v>1</v>
      </c>
      <c r="CI31" s="88">
        <f t="shared" si="22"/>
        <v>1</v>
      </c>
      <c r="CJ31" s="88">
        <f t="shared" si="23"/>
        <v>5</v>
      </c>
      <c r="CK31" s="88"/>
      <c r="CL31" s="88">
        <f t="shared" si="24"/>
        <v>1</v>
      </c>
      <c r="CM31" s="88">
        <f t="shared" si="25"/>
        <v>1</v>
      </c>
      <c r="CN31" s="88">
        <f t="shared" si="26"/>
        <v>1</v>
      </c>
      <c r="CO31" s="88">
        <f t="shared" si="27"/>
        <v>1</v>
      </c>
      <c r="CP31" s="88">
        <f t="shared" si="28"/>
        <v>4</v>
      </c>
      <c r="CQ31" s="88"/>
      <c r="CR31" s="88">
        <f t="shared" si="29"/>
        <v>1</v>
      </c>
      <c r="CS31" s="88">
        <f t="shared" si="30"/>
        <v>1</v>
      </c>
      <c r="CT31" s="88">
        <f t="shared" si="31"/>
        <v>1</v>
      </c>
      <c r="CU31" s="88">
        <f t="shared" si="32"/>
        <v>3</v>
      </c>
      <c r="CV31" s="88"/>
      <c r="CW31" s="88">
        <f t="shared" si="33"/>
        <v>1</v>
      </c>
      <c r="CX31" s="88">
        <f t="shared" si="34"/>
        <v>1</v>
      </c>
      <c r="CY31" s="88">
        <f t="shared" si="35"/>
        <v>2</v>
      </c>
      <c r="CZ31" s="88"/>
      <c r="DA31" s="88">
        <f t="shared" si="36"/>
        <v>1</v>
      </c>
      <c r="DB31" s="93"/>
      <c r="DC31" s="78" t="s">
        <v>69</v>
      </c>
      <c r="DD31" s="94" t="e">
        <f>SUM('SA 2015 Gruppe 5'!#REF!-'SA 2015 Gruppe 5'!#REF!)</f>
        <v>#REF!</v>
      </c>
      <c r="DE31" s="79" t="s">
        <v>61</v>
      </c>
      <c r="DF31" s="80" t="s">
        <v>70</v>
      </c>
      <c r="DG31" s="81" t="s">
        <v>71</v>
      </c>
      <c r="DH31" s="95" t="s">
        <v>72</v>
      </c>
    </row>
    <row r="32" spans="1:112" ht="18">
      <c r="A32" s="97"/>
      <c r="B32" s="106">
        <v>29</v>
      </c>
      <c r="C32" s="102">
        <v>29</v>
      </c>
      <c r="D32" s="100"/>
      <c r="E32" s="74"/>
      <c r="F32" s="74"/>
      <c r="G32" s="74"/>
      <c r="H32" s="74"/>
      <c r="I32" s="74"/>
      <c r="J32" s="75"/>
      <c r="K32" s="75"/>
      <c r="L32" s="109">
        <f t="shared" si="1"/>
        <v>0</v>
      </c>
      <c r="M32" s="108" t="e">
        <f t="shared" si="0"/>
        <v>#DIV/0!</v>
      </c>
      <c r="N32" s="121">
        <f t="shared" si="2"/>
        <v>0</v>
      </c>
      <c r="BM32" s="88"/>
      <c r="BN32" s="88">
        <f t="shared" si="3"/>
        <v>1</v>
      </c>
      <c r="BO32" s="88">
        <f t="shared" si="4"/>
        <v>1</v>
      </c>
      <c r="BP32" s="88">
        <f t="shared" si="5"/>
        <v>1</v>
      </c>
      <c r="BQ32" s="88">
        <f t="shared" si="6"/>
        <v>1</v>
      </c>
      <c r="BR32" s="88">
        <f t="shared" si="7"/>
        <v>1</v>
      </c>
      <c r="BS32" s="88">
        <f t="shared" si="8"/>
        <v>1</v>
      </c>
      <c r="BT32" s="88">
        <f t="shared" si="9"/>
        <v>1</v>
      </c>
      <c r="BU32" s="88">
        <f t="shared" si="10"/>
        <v>7</v>
      </c>
      <c r="BV32" s="88"/>
      <c r="BW32" s="88">
        <f t="shared" si="11"/>
        <v>1</v>
      </c>
      <c r="BX32" s="88">
        <f t="shared" si="12"/>
        <v>1</v>
      </c>
      <c r="BY32" s="88">
        <f t="shared" si="13"/>
        <v>1</v>
      </c>
      <c r="BZ32" s="88">
        <f t="shared" si="14"/>
        <v>1</v>
      </c>
      <c r="CA32" s="88">
        <f t="shared" si="15"/>
        <v>1</v>
      </c>
      <c r="CB32" s="88">
        <f t="shared" si="16"/>
        <v>1</v>
      </c>
      <c r="CC32" s="88">
        <f t="shared" si="17"/>
        <v>6</v>
      </c>
      <c r="CD32" s="88"/>
      <c r="CE32" s="88">
        <f t="shared" si="18"/>
        <v>1</v>
      </c>
      <c r="CF32" s="88">
        <f t="shared" si="19"/>
        <v>1</v>
      </c>
      <c r="CG32" s="88">
        <f t="shared" si="20"/>
        <v>1</v>
      </c>
      <c r="CH32" s="88">
        <f t="shared" si="21"/>
        <v>1</v>
      </c>
      <c r="CI32" s="88">
        <f t="shared" si="22"/>
        <v>1</v>
      </c>
      <c r="CJ32" s="88">
        <f t="shared" si="23"/>
        <v>5</v>
      </c>
      <c r="CK32" s="88"/>
      <c r="CL32" s="88">
        <f t="shared" si="24"/>
        <v>1</v>
      </c>
      <c r="CM32" s="88">
        <f t="shared" si="25"/>
        <v>1</v>
      </c>
      <c r="CN32" s="88">
        <f t="shared" si="26"/>
        <v>1</v>
      </c>
      <c r="CO32" s="88">
        <f t="shared" si="27"/>
        <v>1</v>
      </c>
      <c r="CP32" s="88">
        <f t="shared" si="28"/>
        <v>4</v>
      </c>
      <c r="CQ32" s="88"/>
      <c r="CR32" s="88">
        <f t="shared" si="29"/>
        <v>1</v>
      </c>
      <c r="CS32" s="88">
        <f t="shared" si="30"/>
        <v>1</v>
      </c>
      <c r="CT32" s="88">
        <f t="shared" si="31"/>
        <v>1</v>
      </c>
      <c r="CU32" s="88">
        <f t="shared" si="32"/>
        <v>3</v>
      </c>
      <c r="CV32" s="88"/>
      <c r="CW32" s="88">
        <f t="shared" si="33"/>
        <v>1</v>
      </c>
      <c r="CX32" s="88">
        <f t="shared" si="34"/>
        <v>1</v>
      </c>
      <c r="CY32" s="88">
        <f t="shared" si="35"/>
        <v>2</v>
      </c>
      <c r="CZ32" s="88"/>
      <c r="DA32" s="88">
        <f t="shared" si="36"/>
        <v>1</v>
      </c>
      <c r="DB32" s="93"/>
      <c r="DC32" s="78" t="s">
        <v>69</v>
      </c>
      <c r="DD32" s="94" t="e">
        <f>SUM('SA 2015 Gruppe 5'!#REF!-'SA 2015 Gruppe 5'!#REF!)</f>
        <v>#REF!</v>
      </c>
      <c r="DE32" s="79" t="s">
        <v>61</v>
      </c>
      <c r="DF32" s="80" t="s">
        <v>70</v>
      </c>
      <c r="DG32" s="81" t="s">
        <v>71</v>
      </c>
      <c r="DH32" s="95" t="s">
        <v>72</v>
      </c>
    </row>
    <row r="33" spans="1:112" ht="18">
      <c r="A33" s="97"/>
      <c r="B33" s="106">
        <v>30</v>
      </c>
      <c r="C33" s="7">
        <v>30</v>
      </c>
      <c r="D33" s="101"/>
      <c r="E33" s="76"/>
      <c r="F33" s="76"/>
      <c r="G33" s="76"/>
      <c r="H33" s="76"/>
      <c r="I33" s="76"/>
      <c r="J33" s="77"/>
      <c r="K33" s="77"/>
      <c r="L33" s="109">
        <f t="shared" si="1"/>
        <v>0</v>
      </c>
      <c r="M33" s="108" t="e">
        <f t="shared" si="0"/>
        <v>#DIV/0!</v>
      </c>
      <c r="N33" s="121">
        <f t="shared" si="2"/>
        <v>0</v>
      </c>
      <c r="BM33" s="88"/>
      <c r="BN33" s="88">
        <f t="shared" si="3"/>
        <v>1</v>
      </c>
      <c r="BO33" s="88">
        <f t="shared" si="4"/>
        <v>1</v>
      </c>
      <c r="BP33" s="88">
        <f t="shared" si="5"/>
        <v>1</v>
      </c>
      <c r="BQ33" s="88">
        <f t="shared" si="6"/>
        <v>1</v>
      </c>
      <c r="BR33" s="88">
        <f t="shared" si="7"/>
        <v>1</v>
      </c>
      <c r="BS33" s="88">
        <f t="shared" si="8"/>
        <v>1</v>
      </c>
      <c r="BT33" s="88">
        <f t="shared" si="9"/>
        <v>1</v>
      </c>
      <c r="BU33" s="88">
        <f t="shared" si="10"/>
        <v>7</v>
      </c>
      <c r="BV33" s="88"/>
      <c r="BW33" s="88">
        <f t="shared" si="11"/>
        <v>1</v>
      </c>
      <c r="BX33" s="88">
        <f t="shared" si="12"/>
        <v>1</v>
      </c>
      <c r="BY33" s="88">
        <f t="shared" si="13"/>
        <v>1</v>
      </c>
      <c r="BZ33" s="88">
        <f t="shared" si="14"/>
        <v>1</v>
      </c>
      <c r="CA33" s="88">
        <f t="shared" si="15"/>
        <v>1</v>
      </c>
      <c r="CB33" s="88">
        <f t="shared" si="16"/>
        <v>1</v>
      </c>
      <c r="CC33" s="88">
        <f t="shared" si="17"/>
        <v>6</v>
      </c>
      <c r="CD33" s="88"/>
      <c r="CE33" s="88">
        <f t="shared" si="18"/>
        <v>1</v>
      </c>
      <c r="CF33" s="88">
        <f t="shared" si="19"/>
        <v>1</v>
      </c>
      <c r="CG33" s="88">
        <f t="shared" si="20"/>
        <v>1</v>
      </c>
      <c r="CH33" s="88">
        <f t="shared" si="21"/>
        <v>1</v>
      </c>
      <c r="CI33" s="88">
        <f t="shared" si="22"/>
        <v>1</v>
      </c>
      <c r="CJ33" s="88">
        <f t="shared" si="23"/>
        <v>5</v>
      </c>
      <c r="CK33" s="88"/>
      <c r="CL33" s="88">
        <f t="shared" si="24"/>
        <v>1</v>
      </c>
      <c r="CM33" s="88">
        <f t="shared" si="25"/>
        <v>1</v>
      </c>
      <c r="CN33" s="88">
        <f t="shared" si="26"/>
        <v>1</v>
      </c>
      <c r="CO33" s="88">
        <f t="shared" si="27"/>
        <v>1</v>
      </c>
      <c r="CP33" s="88">
        <f t="shared" si="28"/>
        <v>4</v>
      </c>
      <c r="CQ33" s="88"/>
      <c r="CR33" s="88">
        <f t="shared" si="29"/>
        <v>1</v>
      </c>
      <c r="CS33" s="88">
        <f t="shared" si="30"/>
        <v>1</v>
      </c>
      <c r="CT33" s="88">
        <f t="shared" si="31"/>
        <v>1</v>
      </c>
      <c r="CU33" s="88">
        <f t="shared" si="32"/>
        <v>3</v>
      </c>
      <c r="CV33" s="88"/>
      <c r="CW33" s="88">
        <f t="shared" si="33"/>
        <v>1</v>
      </c>
      <c r="CX33" s="88">
        <f t="shared" si="34"/>
        <v>1</v>
      </c>
      <c r="CY33" s="88">
        <f t="shared" si="35"/>
        <v>2</v>
      </c>
      <c r="CZ33" s="88"/>
      <c r="DA33" s="88">
        <f t="shared" si="36"/>
        <v>1</v>
      </c>
      <c r="DB33" s="93"/>
      <c r="DC33" s="78" t="s">
        <v>69</v>
      </c>
      <c r="DD33" s="94" t="e">
        <f>SUM('SA 2015 Gruppe 5'!#REF!-'SA 2015 Gruppe 5'!#REF!)</f>
        <v>#REF!</v>
      </c>
      <c r="DE33" s="79" t="s">
        <v>61</v>
      </c>
      <c r="DF33" s="80" t="s">
        <v>70</v>
      </c>
      <c r="DG33" s="81" t="s">
        <v>71</v>
      </c>
      <c r="DH33" s="95" t="s">
        <v>72</v>
      </c>
    </row>
    <row r="34" spans="1:112" ht="18">
      <c r="A34" s="97"/>
      <c r="B34" s="106">
        <v>31</v>
      </c>
      <c r="C34" s="102">
        <v>31</v>
      </c>
      <c r="D34" s="100"/>
      <c r="E34" s="74"/>
      <c r="F34" s="74"/>
      <c r="G34" s="74"/>
      <c r="H34" s="74"/>
      <c r="I34" s="74"/>
      <c r="J34" s="75"/>
      <c r="K34" s="75"/>
      <c r="L34" s="109">
        <f t="shared" si="1"/>
        <v>0</v>
      </c>
      <c r="M34" s="108" t="e">
        <f t="shared" si="0"/>
        <v>#DIV/0!</v>
      </c>
      <c r="N34" s="121">
        <f t="shared" si="2"/>
        <v>0</v>
      </c>
      <c r="BM34" s="88"/>
      <c r="BN34" s="88">
        <f t="shared" si="3"/>
        <v>1</v>
      </c>
      <c r="BO34" s="88">
        <f t="shared" si="4"/>
        <v>1</v>
      </c>
      <c r="BP34" s="88">
        <f t="shared" si="5"/>
        <v>1</v>
      </c>
      <c r="BQ34" s="88">
        <f t="shared" si="6"/>
        <v>1</v>
      </c>
      <c r="BR34" s="88">
        <f t="shared" si="7"/>
        <v>1</v>
      </c>
      <c r="BS34" s="88">
        <f t="shared" si="8"/>
        <v>1</v>
      </c>
      <c r="BT34" s="88">
        <f t="shared" si="9"/>
        <v>1</v>
      </c>
      <c r="BU34" s="88">
        <f t="shared" si="10"/>
        <v>7</v>
      </c>
      <c r="BV34" s="88"/>
      <c r="BW34" s="88">
        <f t="shared" si="11"/>
        <v>1</v>
      </c>
      <c r="BX34" s="88">
        <f t="shared" si="12"/>
        <v>1</v>
      </c>
      <c r="BY34" s="88">
        <f t="shared" si="13"/>
        <v>1</v>
      </c>
      <c r="BZ34" s="88">
        <f t="shared" si="14"/>
        <v>1</v>
      </c>
      <c r="CA34" s="88">
        <f t="shared" si="15"/>
        <v>1</v>
      </c>
      <c r="CB34" s="88">
        <f t="shared" si="16"/>
        <v>1</v>
      </c>
      <c r="CC34" s="88">
        <f t="shared" si="17"/>
        <v>6</v>
      </c>
      <c r="CD34" s="88"/>
      <c r="CE34" s="88">
        <f t="shared" si="18"/>
        <v>1</v>
      </c>
      <c r="CF34" s="88">
        <f t="shared" si="19"/>
        <v>1</v>
      </c>
      <c r="CG34" s="88">
        <f t="shared" si="20"/>
        <v>1</v>
      </c>
      <c r="CH34" s="88">
        <f t="shared" si="21"/>
        <v>1</v>
      </c>
      <c r="CI34" s="88">
        <f t="shared" si="22"/>
        <v>1</v>
      </c>
      <c r="CJ34" s="88">
        <f t="shared" si="23"/>
        <v>5</v>
      </c>
      <c r="CK34" s="88"/>
      <c r="CL34" s="88">
        <f t="shared" si="24"/>
        <v>1</v>
      </c>
      <c r="CM34" s="88">
        <f t="shared" si="25"/>
        <v>1</v>
      </c>
      <c r="CN34" s="88">
        <f t="shared" si="26"/>
        <v>1</v>
      </c>
      <c r="CO34" s="88">
        <f t="shared" si="27"/>
        <v>1</v>
      </c>
      <c r="CP34" s="88">
        <f t="shared" si="28"/>
        <v>4</v>
      </c>
      <c r="CQ34" s="88"/>
      <c r="CR34" s="88">
        <f t="shared" si="29"/>
        <v>1</v>
      </c>
      <c r="CS34" s="88">
        <f t="shared" si="30"/>
        <v>1</v>
      </c>
      <c r="CT34" s="88">
        <f t="shared" si="31"/>
        <v>1</v>
      </c>
      <c r="CU34" s="88">
        <f t="shared" si="32"/>
        <v>3</v>
      </c>
      <c r="CV34" s="88"/>
      <c r="CW34" s="88">
        <f t="shared" si="33"/>
        <v>1</v>
      </c>
      <c r="CX34" s="88">
        <f t="shared" si="34"/>
        <v>1</v>
      </c>
      <c r="CY34" s="88">
        <f t="shared" si="35"/>
        <v>2</v>
      </c>
      <c r="CZ34" s="88"/>
      <c r="DA34" s="88">
        <f t="shared" si="36"/>
        <v>1</v>
      </c>
      <c r="DB34" s="93"/>
      <c r="DC34" s="78" t="s">
        <v>69</v>
      </c>
      <c r="DD34" s="94" t="e">
        <f>SUM('SA 2015 Gruppe 5'!#REF!-'SA 2015 Gruppe 5'!#REF!)</f>
        <v>#REF!</v>
      </c>
      <c r="DE34" s="79" t="s">
        <v>61</v>
      </c>
      <c r="DF34" s="80" t="s">
        <v>70</v>
      </c>
      <c r="DG34" s="81" t="s">
        <v>71</v>
      </c>
      <c r="DH34" s="95" t="s">
        <v>72</v>
      </c>
    </row>
    <row r="35" spans="1:112" ht="18">
      <c r="A35" s="97"/>
      <c r="B35" s="106">
        <v>32</v>
      </c>
      <c r="C35" s="7">
        <v>32</v>
      </c>
      <c r="D35" s="101"/>
      <c r="E35" s="76"/>
      <c r="F35" s="76"/>
      <c r="G35" s="76"/>
      <c r="H35" s="76"/>
      <c r="I35" s="76"/>
      <c r="J35" s="77"/>
      <c r="K35" s="77"/>
      <c r="L35" s="109">
        <f t="shared" si="1"/>
        <v>0</v>
      </c>
      <c r="M35" s="108" t="e">
        <f t="shared" si="0"/>
        <v>#DIV/0!</v>
      </c>
      <c r="N35" s="121">
        <f t="shared" si="2"/>
        <v>0</v>
      </c>
      <c r="BM35" s="88"/>
      <c r="BN35" s="88">
        <f t="shared" si="3"/>
        <v>1</v>
      </c>
      <c r="BO35" s="88">
        <f t="shared" si="4"/>
        <v>1</v>
      </c>
      <c r="BP35" s="88">
        <f t="shared" si="5"/>
        <v>1</v>
      </c>
      <c r="BQ35" s="88">
        <f t="shared" si="6"/>
        <v>1</v>
      </c>
      <c r="BR35" s="88">
        <f t="shared" si="7"/>
        <v>1</v>
      </c>
      <c r="BS35" s="88">
        <f t="shared" si="8"/>
        <v>1</v>
      </c>
      <c r="BT35" s="88">
        <f t="shared" si="9"/>
        <v>1</v>
      </c>
      <c r="BU35" s="88">
        <f t="shared" si="10"/>
        <v>7</v>
      </c>
      <c r="BV35" s="88"/>
      <c r="BW35" s="88">
        <f t="shared" si="11"/>
        <v>1</v>
      </c>
      <c r="BX35" s="88">
        <f t="shared" si="12"/>
        <v>1</v>
      </c>
      <c r="BY35" s="88">
        <f t="shared" si="13"/>
        <v>1</v>
      </c>
      <c r="BZ35" s="88">
        <f t="shared" si="14"/>
        <v>1</v>
      </c>
      <c r="CA35" s="88">
        <f t="shared" si="15"/>
        <v>1</v>
      </c>
      <c r="CB35" s="88">
        <f t="shared" si="16"/>
        <v>1</v>
      </c>
      <c r="CC35" s="88">
        <f t="shared" si="17"/>
        <v>6</v>
      </c>
      <c r="CD35" s="88"/>
      <c r="CE35" s="88">
        <f t="shared" si="18"/>
        <v>1</v>
      </c>
      <c r="CF35" s="88">
        <f t="shared" si="19"/>
        <v>1</v>
      </c>
      <c r="CG35" s="88">
        <f t="shared" si="20"/>
        <v>1</v>
      </c>
      <c r="CH35" s="88">
        <f t="shared" si="21"/>
        <v>1</v>
      </c>
      <c r="CI35" s="88">
        <f t="shared" si="22"/>
        <v>1</v>
      </c>
      <c r="CJ35" s="88">
        <f t="shared" si="23"/>
        <v>5</v>
      </c>
      <c r="CK35" s="88"/>
      <c r="CL35" s="88">
        <f t="shared" si="24"/>
        <v>1</v>
      </c>
      <c r="CM35" s="88">
        <f t="shared" si="25"/>
        <v>1</v>
      </c>
      <c r="CN35" s="88">
        <f t="shared" si="26"/>
        <v>1</v>
      </c>
      <c r="CO35" s="88">
        <f t="shared" si="27"/>
        <v>1</v>
      </c>
      <c r="CP35" s="88">
        <f t="shared" si="28"/>
        <v>4</v>
      </c>
      <c r="CQ35" s="88"/>
      <c r="CR35" s="88">
        <f t="shared" si="29"/>
        <v>1</v>
      </c>
      <c r="CS35" s="88">
        <f t="shared" si="30"/>
        <v>1</v>
      </c>
      <c r="CT35" s="88">
        <f t="shared" si="31"/>
        <v>1</v>
      </c>
      <c r="CU35" s="88">
        <f t="shared" si="32"/>
        <v>3</v>
      </c>
      <c r="CV35" s="88"/>
      <c r="CW35" s="88">
        <f t="shared" si="33"/>
        <v>1</v>
      </c>
      <c r="CX35" s="88">
        <f t="shared" si="34"/>
        <v>1</v>
      </c>
      <c r="CY35" s="88">
        <f t="shared" si="35"/>
        <v>2</v>
      </c>
      <c r="CZ35" s="88"/>
      <c r="DA35" s="88">
        <f t="shared" si="36"/>
        <v>1</v>
      </c>
      <c r="DB35" s="93"/>
      <c r="DC35" s="78" t="s">
        <v>69</v>
      </c>
      <c r="DD35" s="94" t="e">
        <f>SUM('SA 2015 Gruppe 5'!#REF!-'SA 2015 Gruppe 5'!#REF!)</f>
        <v>#REF!</v>
      </c>
      <c r="DE35" s="79" t="s">
        <v>61</v>
      </c>
      <c r="DF35" s="80" t="s">
        <v>70</v>
      </c>
      <c r="DG35" s="81" t="s">
        <v>71</v>
      </c>
      <c r="DH35" s="95" t="s">
        <v>72</v>
      </c>
    </row>
    <row r="36" spans="1:112" ht="18">
      <c r="A36" s="97"/>
      <c r="B36" s="106">
        <v>33</v>
      </c>
      <c r="C36" s="102">
        <v>33</v>
      </c>
      <c r="D36" s="100"/>
      <c r="E36" s="74"/>
      <c r="F36" s="74"/>
      <c r="G36" s="74"/>
      <c r="H36" s="74"/>
      <c r="I36" s="74"/>
      <c r="J36" s="75"/>
      <c r="K36" s="75"/>
      <c r="L36" s="109">
        <f aca="true" t="shared" si="37" ref="L36:L53">SUM(D36:I36)</f>
        <v>0</v>
      </c>
      <c r="M36" s="108" t="e">
        <f aca="true" t="shared" si="38" ref="M36:M53">AVERAGE(D36:K36)</f>
        <v>#DIV/0!</v>
      </c>
      <c r="N36" s="121">
        <f aca="true" t="shared" si="39" ref="N36:N53">IF(BU36=7,D36,IF(CC36=6,E36,IF(CJ36=5,F36,IF(CP36=4,G36,IF(CU36=3,H36,IF(CY36=2,I36,IF(DA36=1,J36,K36)))))))</f>
        <v>0</v>
      </c>
      <c r="BM36" s="88"/>
      <c r="BN36" s="88">
        <f t="shared" si="3"/>
        <v>1</v>
      </c>
      <c r="BO36" s="88">
        <f t="shared" si="4"/>
        <v>1</v>
      </c>
      <c r="BP36" s="88">
        <f t="shared" si="5"/>
        <v>1</v>
      </c>
      <c r="BQ36" s="88">
        <f t="shared" si="6"/>
        <v>1</v>
      </c>
      <c r="BR36" s="88">
        <f t="shared" si="7"/>
        <v>1</v>
      </c>
      <c r="BS36" s="88">
        <f t="shared" si="8"/>
        <v>1</v>
      </c>
      <c r="BT36" s="88">
        <f t="shared" si="9"/>
        <v>1</v>
      </c>
      <c r="BU36" s="88">
        <f t="shared" si="10"/>
        <v>7</v>
      </c>
      <c r="BV36" s="88"/>
      <c r="BW36" s="88">
        <f t="shared" si="11"/>
        <v>1</v>
      </c>
      <c r="BX36" s="88">
        <f t="shared" si="12"/>
        <v>1</v>
      </c>
      <c r="BY36" s="88">
        <f t="shared" si="13"/>
        <v>1</v>
      </c>
      <c r="BZ36" s="88">
        <f t="shared" si="14"/>
        <v>1</v>
      </c>
      <c r="CA36" s="88">
        <f t="shared" si="15"/>
        <v>1</v>
      </c>
      <c r="CB36" s="88">
        <f t="shared" si="16"/>
        <v>1</v>
      </c>
      <c r="CC36" s="88">
        <f t="shared" si="17"/>
        <v>6</v>
      </c>
      <c r="CD36" s="88"/>
      <c r="CE36" s="88">
        <f t="shared" si="18"/>
        <v>1</v>
      </c>
      <c r="CF36" s="88">
        <f t="shared" si="19"/>
        <v>1</v>
      </c>
      <c r="CG36" s="88">
        <f t="shared" si="20"/>
        <v>1</v>
      </c>
      <c r="CH36" s="88">
        <f t="shared" si="21"/>
        <v>1</v>
      </c>
      <c r="CI36" s="88">
        <f t="shared" si="22"/>
        <v>1</v>
      </c>
      <c r="CJ36" s="88">
        <f t="shared" si="23"/>
        <v>5</v>
      </c>
      <c r="CK36" s="88"/>
      <c r="CL36" s="88">
        <f t="shared" si="24"/>
        <v>1</v>
      </c>
      <c r="CM36" s="88">
        <f t="shared" si="25"/>
        <v>1</v>
      </c>
      <c r="CN36" s="88">
        <f t="shared" si="26"/>
        <v>1</v>
      </c>
      <c r="CO36" s="88">
        <f t="shared" si="27"/>
        <v>1</v>
      </c>
      <c r="CP36" s="88">
        <f t="shared" si="28"/>
        <v>4</v>
      </c>
      <c r="CQ36" s="88"/>
      <c r="CR36" s="88">
        <f t="shared" si="29"/>
        <v>1</v>
      </c>
      <c r="CS36" s="88">
        <f t="shared" si="30"/>
        <v>1</v>
      </c>
      <c r="CT36" s="88">
        <f t="shared" si="31"/>
        <v>1</v>
      </c>
      <c r="CU36" s="88">
        <f t="shared" si="32"/>
        <v>3</v>
      </c>
      <c r="CV36" s="88"/>
      <c r="CW36" s="88">
        <f t="shared" si="33"/>
        <v>1</v>
      </c>
      <c r="CX36" s="88">
        <f t="shared" si="34"/>
        <v>1</v>
      </c>
      <c r="CY36" s="88">
        <f t="shared" si="35"/>
        <v>2</v>
      </c>
      <c r="CZ36" s="88"/>
      <c r="DA36" s="88">
        <f t="shared" si="36"/>
        <v>1</v>
      </c>
      <c r="DB36" s="93"/>
      <c r="DC36" s="78" t="s">
        <v>69</v>
      </c>
      <c r="DD36" s="94" t="e">
        <f>SUM('SA 2015 Gruppe 5'!#REF!-'SA 2015 Gruppe 5'!#REF!)</f>
        <v>#REF!</v>
      </c>
      <c r="DE36" s="79" t="s">
        <v>61</v>
      </c>
      <c r="DF36" s="80" t="s">
        <v>70</v>
      </c>
      <c r="DG36" s="81" t="s">
        <v>71</v>
      </c>
      <c r="DH36" s="95" t="s">
        <v>72</v>
      </c>
    </row>
    <row r="37" spans="1:112" ht="18">
      <c r="A37" s="97"/>
      <c r="B37" s="106">
        <v>34</v>
      </c>
      <c r="C37" s="7">
        <v>34</v>
      </c>
      <c r="D37" s="101"/>
      <c r="E37" s="76"/>
      <c r="F37" s="76"/>
      <c r="G37" s="76"/>
      <c r="H37" s="76"/>
      <c r="I37" s="76"/>
      <c r="J37" s="77"/>
      <c r="K37" s="77"/>
      <c r="L37" s="109">
        <f t="shared" si="37"/>
        <v>0</v>
      </c>
      <c r="M37" s="108" t="e">
        <f t="shared" si="38"/>
        <v>#DIV/0!</v>
      </c>
      <c r="N37" s="121">
        <f t="shared" si="39"/>
        <v>0</v>
      </c>
      <c r="BM37" s="88"/>
      <c r="BN37" s="88">
        <f t="shared" si="3"/>
        <v>1</v>
      </c>
      <c r="BO37" s="88">
        <f t="shared" si="4"/>
        <v>1</v>
      </c>
      <c r="BP37" s="88">
        <f t="shared" si="5"/>
        <v>1</v>
      </c>
      <c r="BQ37" s="88">
        <f t="shared" si="6"/>
        <v>1</v>
      </c>
      <c r="BR37" s="88">
        <f t="shared" si="7"/>
        <v>1</v>
      </c>
      <c r="BS37" s="88">
        <f t="shared" si="8"/>
        <v>1</v>
      </c>
      <c r="BT37" s="88">
        <f t="shared" si="9"/>
        <v>1</v>
      </c>
      <c r="BU37" s="88">
        <f t="shared" si="10"/>
        <v>7</v>
      </c>
      <c r="BV37" s="88"/>
      <c r="BW37" s="88">
        <f t="shared" si="11"/>
        <v>1</v>
      </c>
      <c r="BX37" s="88">
        <f t="shared" si="12"/>
        <v>1</v>
      </c>
      <c r="BY37" s="88">
        <f t="shared" si="13"/>
        <v>1</v>
      </c>
      <c r="BZ37" s="88">
        <f t="shared" si="14"/>
        <v>1</v>
      </c>
      <c r="CA37" s="88">
        <f t="shared" si="15"/>
        <v>1</v>
      </c>
      <c r="CB37" s="88">
        <f t="shared" si="16"/>
        <v>1</v>
      </c>
      <c r="CC37" s="88">
        <f t="shared" si="17"/>
        <v>6</v>
      </c>
      <c r="CD37" s="88"/>
      <c r="CE37" s="88">
        <f t="shared" si="18"/>
        <v>1</v>
      </c>
      <c r="CF37" s="88">
        <f t="shared" si="19"/>
        <v>1</v>
      </c>
      <c r="CG37" s="88">
        <f t="shared" si="20"/>
        <v>1</v>
      </c>
      <c r="CH37" s="88">
        <f t="shared" si="21"/>
        <v>1</v>
      </c>
      <c r="CI37" s="88">
        <f t="shared" si="22"/>
        <v>1</v>
      </c>
      <c r="CJ37" s="88">
        <f t="shared" si="23"/>
        <v>5</v>
      </c>
      <c r="CK37" s="88"/>
      <c r="CL37" s="88">
        <f t="shared" si="24"/>
        <v>1</v>
      </c>
      <c r="CM37" s="88">
        <f t="shared" si="25"/>
        <v>1</v>
      </c>
      <c r="CN37" s="88">
        <f t="shared" si="26"/>
        <v>1</v>
      </c>
      <c r="CO37" s="88">
        <f t="shared" si="27"/>
        <v>1</v>
      </c>
      <c r="CP37" s="88">
        <f t="shared" si="28"/>
        <v>4</v>
      </c>
      <c r="CQ37" s="88"/>
      <c r="CR37" s="88">
        <f t="shared" si="29"/>
        <v>1</v>
      </c>
      <c r="CS37" s="88">
        <f t="shared" si="30"/>
        <v>1</v>
      </c>
      <c r="CT37" s="88">
        <f t="shared" si="31"/>
        <v>1</v>
      </c>
      <c r="CU37" s="88">
        <f t="shared" si="32"/>
        <v>3</v>
      </c>
      <c r="CV37" s="88"/>
      <c r="CW37" s="88">
        <f t="shared" si="33"/>
        <v>1</v>
      </c>
      <c r="CX37" s="88">
        <f t="shared" si="34"/>
        <v>1</v>
      </c>
      <c r="CY37" s="88">
        <f t="shared" si="35"/>
        <v>2</v>
      </c>
      <c r="CZ37" s="88"/>
      <c r="DA37" s="88">
        <f t="shared" si="36"/>
        <v>1</v>
      </c>
      <c r="DB37" s="93"/>
      <c r="DC37" s="78" t="s">
        <v>69</v>
      </c>
      <c r="DD37" s="94" t="e">
        <f>SUM('SA 2015 Gruppe 5'!#REF!-'SA 2015 Gruppe 5'!#REF!)</f>
        <v>#REF!</v>
      </c>
      <c r="DE37" s="79" t="s">
        <v>61</v>
      </c>
      <c r="DF37" s="80" t="s">
        <v>70</v>
      </c>
      <c r="DG37" s="81" t="s">
        <v>71</v>
      </c>
      <c r="DH37" s="95" t="s">
        <v>72</v>
      </c>
    </row>
    <row r="38" spans="1:112" ht="18">
      <c r="A38" s="97"/>
      <c r="B38" s="106">
        <v>35</v>
      </c>
      <c r="C38" s="102">
        <v>35</v>
      </c>
      <c r="D38" s="100"/>
      <c r="E38" s="74"/>
      <c r="F38" s="74"/>
      <c r="G38" s="74"/>
      <c r="H38" s="74"/>
      <c r="I38" s="74"/>
      <c r="J38" s="75"/>
      <c r="K38" s="75"/>
      <c r="L38" s="109">
        <f t="shared" si="37"/>
        <v>0</v>
      </c>
      <c r="M38" s="108" t="e">
        <f t="shared" si="38"/>
        <v>#DIV/0!</v>
      </c>
      <c r="N38" s="121">
        <f t="shared" si="39"/>
        <v>0</v>
      </c>
      <c r="BM38" s="88"/>
      <c r="BN38" s="88">
        <f t="shared" si="3"/>
        <v>1</v>
      </c>
      <c r="BO38" s="88">
        <f t="shared" si="4"/>
        <v>1</v>
      </c>
      <c r="BP38" s="88">
        <f t="shared" si="5"/>
        <v>1</v>
      </c>
      <c r="BQ38" s="88">
        <f t="shared" si="6"/>
        <v>1</v>
      </c>
      <c r="BR38" s="88">
        <f t="shared" si="7"/>
        <v>1</v>
      </c>
      <c r="BS38" s="88">
        <f t="shared" si="8"/>
        <v>1</v>
      </c>
      <c r="BT38" s="88">
        <f t="shared" si="9"/>
        <v>1</v>
      </c>
      <c r="BU38" s="88">
        <f t="shared" si="10"/>
        <v>7</v>
      </c>
      <c r="BV38" s="88"/>
      <c r="BW38" s="88">
        <f t="shared" si="11"/>
        <v>1</v>
      </c>
      <c r="BX38" s="88">
        <f t="shared" si="12"/>
        <v>1</v>
      </c>
      <c r="BY38" s="88">
        <f t="shared" si="13"/>
        <v>1</v>
      </c>
      <c r="BZ38" s="88">
        <f t="shared" si="14"/>
        <v>1</v>
      </c>
      <c r="CA38" s="88">
        <f t="shared" si="15"/>
        <v>1</v>
      </c>
      <c r="CB38" s="88">
        <f t="shared" si="16"/>
        <v>1</v>
      </c>
      <c r="CC38" s="88">
        <f t="shared" si="17"/>
        <v>6</v>
      </c>
      <c r="CD38" s="88"/>
      <c r="CE38" s="88">
        <f t="shared" si="18"/>
        <v>1</v>
      </c>
      <c r="CF38" s="88">
        <f t="shared" si="19"/>
        <v>1</v>
      </c>
      <c r="CG38" s="88">
        <f t="shared" si="20"/>
        <v>1</v>
      </c>
      <c r="CH38" s="88">
        <f t="shared" si="21"/>
        <v>1</v>
      </c>
      <c r="CI38" s="88">
        <f t="shared" si="22"/>
        <v>1</v>
      </c>
      <c r="CJ38" s="88">
        <f t="shared" si="23"/>
        <v>5</v>
      </c>
      <c r="CK38" s="88"/>
      <c r="CL38" s="88">
        <f t="shared" si="24"/>
        <v>1</v>
      </c>
      <c r="CM38" s="88">
        <f t="shared" si="25"/>
        <v>1</v>
      </c>
      <c r="CN38" s="88">
        <f t="shared" si="26"/>
        <v>1</v>
      </c>
      <c r="CO38" s="88">
        <f t="shared" si="27"/>
        <v>1</v>
      </c>
      <c r="CP38" s="88">
        <f t="shared" si="28"/>
        <v>4</v>
      </c>
      <c r="CQ38" s="88"/>
      <c r="CR38" s="88">
        <f t="shared" si="29"/>
        <v>1</v>
      </c>
      <c r="CS38" s="88">
        <f t="shared" si="30"/>
        <v>1</v>
      </c>
      <c r="CT38" s="88">
        <f t="shared" si="31"/>
        <v>1</v>
      </c>
      <c r="CU38" s="88">
        <f t="shared" si="32"/>
        <v>3</v>
      </c>
      <c r="CV38" s="88"/>
      <c r="CW38" s="88">
        <f t="shared" si="33"/>
        <v>1</v>
      </c>
      <c r="CX38" s="88">
        <f t="shared" si="34"/>
        <v>1</v>
      </c>
      <c r="CY38" s="88">
        <f t="shared" si="35"/>
        <v>2</v>
      </c>
      <c r="CZ38" s="88"/>
      <c r="DA38" s="88">
        <f t="shared" si="36"/>
        <v>1</v>
      </c>
      <c r="DB38" s="93"/>
      <c r="DC38" s="78" t="s">
        <v>69</v>
      </c>
      <c r="DD38" s="94" t="e">
        <f>SUM('SA 2015 Gruppe 5'!#REF!-'SA 2015 Gruppe 5'!#REF!)</f>
        <v>#REF!</v>
      </c>
      <c r="DE38" s="79" t="s">
        <v>61</v>
      </c>
      <c r="DF38" s="80" t="s">
        <v>70</v>
      </c>
      <c r="DG38" s="81" t="s">
        <v>71</v>
      </c>
      <c r="DH38" s="95" t="s">
        <v>72</v>
      </c>
    </row>
    <row r="39" spans="1:112" ht="18">
      <c r="A39" s="97"/>
      <c r="B39" s="106">
        <v>36</v>
      </c>
      <c r="C39" s="7">
        <v>36</v>
      </c>
      <c r="D39" s="101"/>
      <c r="E39" s="76"/>
      <c r="F39" s="76"/>
      <c r="G39" s="76"/>
      <c r="H39" s="76"/>
      <c r="I39" s="76"/>
      <c r="J39" s="77"/>
      <c r="K39" s="77"/>
      <c r="L39" s="109">
        <f t="shared" si="37"/>
        <v>0</v>
      </c>
      <c r="M39" s="108" t="e">
        <f t="shared" si="38"/>
        <v>#DIV/0!</v>
      </c>
      <c r="N39" s="121">
        <f t="shared" si="39"/>
        <v>0</v>
      </c>
      <c r="BM39" s="88"/>
      <c r="BN39" s="88">
        <f t="shared" si="3"/>
        <v>1</v>
      </c>
      <c r="BO39" s="88">
        <f t="shared" si="4"/>
        <v>1</v>
      </c>
      <c r="BP39" s="88">
        <f t="shared" si="5"/>
        <v>1</v>
      </c>
      <c r="BQ39" s="88">
        <f t="shared" si="6"/>
        <v>1</v>
      </c>
      <c r="BR39" s="88">
        <f t="shared" si="7"/>
        <v>1</v>
      </c>
      <c r="BS39" s="88">
        <f t="shared" si="8"/>
        <v>1</v>
      </c>
      <c r="BT39" s="88">
        <f t="shared" si="9"/>
        <v>1</v>
      </c>
      <c r="BU39" s="88">
        <f t="shared" si="10"/>
        <v>7</v>
      </c>
      <c r="BV39" s="88"/>
      <c r="BW39" s="88">
        <f t="shared" si="11"/>
        <v>1</v>
      </c>
      <c r="BX39" s="88">
        <f t="shared" si="12"/>
        <v>1</v>
      </c>
      <c r="BY39" s="88">
        <f t="shared" si="13"/>
        <v>1</v>
      </c>
      <c r="BZ39" s="88">
        <f t="shared" si="14"/>
        <v>1</v>
      </c>
      <c r="CA39" s="88">
        <f t="shared" si="15"/>
        <v>1</v>
      </c>
      <c r="CB39" s="88">
        <f t="shared" si="16"/>
        <v>1</v>
      </c>
      <c r="CC39" s="88">
        <f t="shared" si="17"/>
        <v>6</v>
      </c>
      <c r="CD39" s="88"/>
      <c r="CE39" s="88">
        <f t="shared" si="18"/>
        <v>1</v>
      </c>
      <c r="CF39" s="88">
        <f t="shared" si="19"/>
        <v>1</v>
      </c>
      <c r="CG39" s="88">
        <f t="shared" si="20"/>
        <v>1</v>
      </c>
      <c r="CH39" s="88">
        <f t="shared" si="21"/>
        <v>1</v>
      </c>
      <c r="CI39" s="88">
        <f t="shared" si="22"/>
        <v>1</v>
      </c>
      <c r="CJ39" s="88">
        <f t="shared" si="23"/>
        <v>5</v>
      </c>
      <c r="CK39" s="88"/>
      <c r="CL39" s="88">
        <f t="shared" si="24"/>
        <v>1</v>
      </c>
      <c r="CM39" s="88">
        <f t="shared" si="25"/>
        <v>1</v>
      </c>
      <c r="CN39" s="88">
        <f t="shared" si="26"/>
        <v>1</v>
      </c>
      <c r="CO39" s="88">
        <f t="shared" si="27"/>
        <v>1</v>
      </c>
      <c r="CP39" s="88">
        <f t="shared" si="28"/>
        <v>4</v>
      </c>
      <c r="CQ39" s="88"/>
      <c r="CR39" s="88">
        <f t="shared" si="29"/>
        <v>1</v>
      </c>
      <c r="CS39" s="88">
        <f t="shared" si="30"/>
        <v>1</v>
      </c>
      <c r="CT39" s="88">
        <f t="shared" si="31"/>
        <v>1</v>
      </c>
      <c r="CU39" s="88">
        <f t="shared" si="32"/>
        <v>3</v>
      </c>
      <c r="CV39" s="88"/>
      <c r="CW39" s="88">
        <f t="shared" si="33"/>
        <v>1</v>
      </c>
      <c r="CX39" s="88">
        <f t="shared" si="34"/>
        <v>1</v>
      </c>
      <c r="CY39" s="88">
        <f t="shared" si="35"/>
        <v>2</v>
      </c>
      <c r="CZ39" s="88"/>
      <c r="DA39" s="88">
        <f t="shared" si="36"/>
        <v>1</v>
      </c>
      <c r="DB39" s="93"/>
      <c r="DC39" s="78" t="s">
        <v>69</v>
      </c>
      <c r="DD39" s="94" t="e">
        <f>SUM('SA 2015 Gruppe 5'!#REF!-'SA 2015 Gruppe 5'!#REF!)</f>
        <v>#REF!</v>
      </c>
      <c r="DE39" s="79" t="s">
        <v>61</v>
      </c>
      <c r="DF39" s="80" t="s">
        <v>70</v>
      </c>
      <c r="DG39" s="81" t="s">
        <v>71</v>
      </c>
      <c r="DH39" s="95" t="s">
        <v>72</v>
      </c>
    </row>
    <row r="40" spans="1:112" ht="18">
      <c r="A40" s="97"/>
      <c r="B40" s="106">
        <v>37</v>
      </c>
      <c r="C40" s="102">
        <v>37</v>
      </c>
      <c r="D40" s="100"/>
      <c r="E40" s="74"/>
      <c r="F40" s="74"/>
      <c r="G40" s="74"/>
      <c r="H40" s="74"/>
      <c r="I40" s="74"/>
      <c r="J40" s="75"/>
      <c r="K40" s="75"/>
      <c r="L40" s="109">
        <f t="shared" si="37"/>
        <v>0</v>
      </c>
      <c r="M40" s="108" t="e">
        <f t="shared" si="38"/>
        <v>#DIV/0!</v>
      </c>
      <c r="N40" s="121">
        <f t="shared" si="39"/>
        <v>0</v>
      </c>
      <c r="BM40" s="88"/>
      <c r="BN40" s="88">
        <f t="shared" si="3"/>
        <v>1</v>
      </c>
      <c r="BO40" s="88">
        <f t="shared" si="4"/>
        <v>1</v>
      </c>
      <c r="BP40" s="88">
        <f t="shared" si="5"/>
        <v>1</v>
      </c>
      <c r="BQ40" s="88">
        <f t="shared" si="6"/>
        <v>1</v>
      </c>
      <c r="BR40" s="88">
        <f t="shared" si="7"/>
        <v>1</v>
      </c>
      <c r="BS40" s="88">
        <f t="shared" si="8"/>
        <v>1</v>
      </c>
      <c r="BT40" s="88">
        <f t="shared" si="9"/>
        <v>1</v>
      </c>
      <c r="BU40" s="88">
        <f t="shared" si="10"/>
        <v>7</v>
      </c>
      <c r="BV40" s="88"/>
      <c r="BW40" s="88">
        <f t="shared" si="11"/>
        <v>1</v>
      </c>
      <c r="BX40" s="88">
        <f t="shared" si="12"/>
        <v>1</v>
      </c>
      <c r="BY40" s="88">
        <f t="shared" si="13"/>
        <v>1</v>
      </c>
      <c r="BZ40" s="88">
        <f t="shared" si="14"/>
        <v>1</v>
      </c>
      <c r="CA40" s="88">
        <f t="shared" si="15"/>
        <v>1</v>
      </c>
      <c r="CB40" s="88">
        <f t="shared" si="16"/>
        <v>1</v>
      </c>
      <c r="CC40" s="88">
        <f t="shared" si="17"/>
        <v>6</v>
      </c>
      <c r="CD40" s="88"/>
      <c r="CE40" s="88">
        <f t="shared" si="18"/>
        <v>1</v>
      </c>
      <c r="CF40" s="88">
        <f t="shared" si="19"/>
        <v>1</v>
      </c>
      <c r="CG40" s="88">
        <f t="shared" si="20"/>
        <v>1</v>
      </c>
      <c r="CH40" s="88">
        <f t="shared" si="21"/>
        <v>1</v>
      </c>
      <c r="CI40" s="88">
        <f t="shared" si="22"/>
        <v>1</v>
      </c>
      <c r="CJ40" s="88">
        <f t="shared" si="23"/>
        <v>5</v>
      </c>
      <c r="CK40" s="88"/>
      <c r="CL40" s="88">
        <f t="shared" si="24"/>
        <v>1</v>
      </c>
      <c r="CM40" s="88">
        <f t="shared" si="25"/>
        <v>1</v>
      </c>
      <c r="CN40" s="88">
        <f t="shared" si="26"/>
        <v>1</v>
      </c>
      <c r="CO40" s="88">
        <f t="shared" si="27"/>
        <v>1</v>
      </c>
      <c r="CP40" s="88">
        <f t="shared" si="28"/>
        <v>4</v>
      </c>
      <c r="CQ40" s="88"/>
      <c r="CR40" s="88">
        <f t="shared" si="29"/>
        <v>1</v>
      </c>
      <c r="CS40" s="88">
        <f t="shared" si="30"/>
        <v>1</v>
      </c>
      <c r="CT40" s="88">
        <f t="shared" si="31"/>
        <v>1</v>
      </c>
      <c r="CU40" s="88">
        <f t="shared" si="32"/>
        <v>3</v>
      </c>
      <c r="CV40" s="88"/>
      <c r="CW40" s="88">
        <f t="shared" si="33"/>
        <v>1</v>
      </c>
      <c r="CX40" s="88">
        <f t="shared" si="34"/>
        <v>1</v>
      </c>
      <c r="CY40" s="88">
        <f t="shared" si="35"/>
        <v>2</v>
      </c>
      <c r="CZ40" s="88"/>
      <c r="DA40" s="88">
        <f t="shared" si="36"/>
        <v>1</v>
      </c>
      <c r="DB40" s="93"/>
      <c r="DC40" s="78" t="s">
        <v>69</v>
      </c>
      <c r="DD40" s="94" t="e">
        <f>SUM('SA 2015 Gruppe 5'!#REF!-'SA 2015 Gruppe 5'!#REF!)</f>
        <v>#REF!</v>
      </c>
      <c r="DE40" s="79" t="s">
        <v>61</v>
      </c>
      <c r="DF40" s="80" t="s">
        <v>70</v>
      </c>
      <c r="DG40" s="81" t="s">
        <v>71</v>
      </c>
      <c r="DH40" s="95" t="s">
        <v>72</v>
      </c>
    </row>
    <row r="41" spans="1:112" ht="18">
      <c r="A41" s="97"/>
      <c r="B41" s="106">
        <v>38</v>
      </c>
      <c r="C41" s="7">
        <v>38</v>
      </c>
      <c r="D41" s="101"/>
      <c r="E41" s="76"/>
      <c r="F41" s="76"/>
      <c r="G41" s="76"/>
      <c r="H41" s="76"/>
      <c r="I41" s="76"/>
      <c r="J41" s="77"/>
      <c r="K41" s="77"/>
      <c r="L41" s="109">
        <f t="shared" si="37"/>
        <v>0</v>
      </c>
      <c r="M41" s="108" t="e">
        <f t="shared" si="38"/>
        <v>#DIV/0!</v>
      </c>
      <c r="N41" s="121">
        <f t="shared" si="39"/>
        <v>0</v>
      </c>
      <c r="BM41" s="88"/>
      <c r="BN41" s="88">
        <f t="shared" si="3"/>
        <v>1</v>
      </c>
      <c r="BO41" s="88">
        <f t="shared" si="4"/>
        <v>1</v>
      </c>
      <c r="BP41" s="88">
        <f t="shared" si="5"/>
        <v>1</v>
      </c>
      <c r="BQ41" s="88">
        <f t="shared" si="6"/>
        <v>1</v>
      </c>
      <c r="BR41" s="88">
        <f t="shared" si="7"/>
        <v>1</v>
      </c>
      <c r="BS41" s="88">
        <f t="shared" si="8"/>
        <v>1</v>
      </c>
      <c r="BT41" s="88">
        <f t="shared" si="9"/>
        <v>1</v>
      </c>
      <c r="BU41" s="88">
        <f t="shared" si="10"/>
        <v>7</v>
      </c>
      <c r="BV41" s="88"/>
      <c r="BW41" s="88">
        <f t="shared" si="11"/>
        <v>1</v>
      </c>
      <c r="BX41" s="88">
        <f t="shared" si="12"/>
        <v>1</v>
      </c>
      <c r="BY41" s="88">
        <f t="shared" si="13"/>
        <v>1</v>
      </c>
      <c r="BZ41" s="88">
        <f t="shared" si="14"/>
        <v>1</v>
      </c>
      <c r="CA41" s="88">
        <f t="shared" si="15"/>
        <v>1</v>
      </c>
      <c r="CB41" s="88">
        <f t="shared" si="16"/>
        <v>1</v>
      </c>
      <c r="CC41" s="88">
        <f t="shared" si="17"/>
        <v>6</v>
      </c>
      <c r="CD41" s="88"/>
      <c r="CE41" s="88">
        <f t="shared" si="18"/>
        <v>1</v>
      </c>
      <c r="CF41" s="88">
        <f t="shared" si="19"/>
        <v>1</v>
      </c>
      <c r="CG41" s="88">
        <f t="shared" si="20"/>
        <v>1</v>
      </c>
      <c r="CH41" s="88">
        <f t="shared" si="21"/>
        <v>1</v>
      </c>
      <c r="CI41" s="88">
        <f t="shared" si="22"/>
        <v>1</v>
      </c>
      <c r="CJ41" s="88">
        <f t="shared" si="23"/>
        <v>5</v>
      </c>
      <c r="CK41" s="88"/>
      <c r="CL41" s="88">
        <f t="shared" si="24"/>
        <v>1</v>
      </c>
      <c r="CM41" s="88">
        <f t="shared" si="25"/>
        <v>1</v>
      </c>
      <c r="CN41" s="88">
        <f t="shared" si="26"/>
        <v>1</v>
      </c>
      <c r="CO41" s="88">
        <f t="shared" si="27"/>
        <v>1</v>
      </c>
      <c r="CP41" s="88">
        <f t="shared" si="28"/>
        <v>4</v>
      </c>
      <c r="CQ41" s="88"/>
      <c r="CR41" s="88">
        <f t="shared" si="29"/>
        <v>1</v>
      </c>
      <c r="CS41" s="88">
        <f t="shared" si="30"/>
        <v>1</v>
      </c>
      <c r="CT41" s="88">
        <f t="shared" si="31"/>
        <v>1</v>
      </c>
      <c r="CU41" s="88">
        <f t="shared" si="32"/>
        <v>3</v>
      </c>
      <c r="CV41" s="88"/>
      <c r="CW41" s="88">
        <f t="shared" si="33"/>
        <v>1</v>
      </c>
      <c r="CX41" s="88">
        <f t="shared" si="34"/>
        <v>1</v>
      </c>
      <c r="CY41" s="88">
        <f t="shared" si="35"/>
        <v>2</v>
      </c>
      <c r="CZ41" s="88"/>
      <c r="DA41" s="88">
        <f t="shared" si="36"/>
        <v>1</v>
      </c>
      <c r="DB41" s="93"/>
      <c r="DC41" s="78" t="s">
        <v>69</v>
      </c>
      <c r="DD41" s="94" t="e">
        <f>SUM('SA 2015 Gruppe 5'!#REF!-'SA 2015 Gruppe 5'!#REF!)</f>
        <v>#REF!</v>
      </c>
      <c r="DE41" s="79" t="s">
        <v>61</v>
      </c>
      <c r="DF41" s="80" t="s">
        <v>70</v>
      </c>
      <c r="DG41" s="81" t="s">
        <v>71</v>
      </c>
      <c r="DH41" s="95" t="s">
        <v>72</v>
      </c>
    </row>
    <row r="42" spans="1:112" ht="18">
      <c r="A42" s="97"/>
      <c r="B42" s="106">
        <v>39</v>
      </c>
      <c r="C42" s="102">
        <v>39</v>
      </c>
      <c r="D42" s="100"/>
      <c r="E42" s="74"/>
      <c r="F42" s="74"/>
      <c r="G42" s="74"/>
      <c r="H42" s="74"/>
      <c r="I42" s="74"/>
      <c r="J42" s="75"/>
      <c r="K42" s="75"/>
      <c r="L42" s="109">
        <f>SUM(D42:I42)</f>
        <v>0</v>
      </c>
      <c r="M42" s="108" t="e">
        <f t="shared" si="38"/>
        <v>#DIV/0!</v>
      </c>
      <c r="N42" s="121">
        <f t="shared" si="39"/>
        <v>0</v>
      </c>
      <c r="BM42" s="88"/>
      <c r="BN42" s="88">
        <f t="shared" si="3"/>
        <v>1</v>
      </c>
      <c r="BO42" s="88">
        <f t="shared" si="4"/>
        <v>1</v>
      </c>
      <c r="BP42" s="88">
        <f t="shared" si="5"/>
        <v>1</v>
      </c>
      <c r="BQ42" s="88">
        <f t="shared" si="6"/>
        <v>1</v>
      </c>
      <c r="BR42" s="88">
        <f t="shared" si="7"/>
        <v>1</v>
      </c>
      <c r="BS42" s="88">
        <f t="shared" si="8"/>
        <v>1</v>
      </c>
      <c r="BT42" s="88">
        <f t="shared" si="9"/>
        <v>1</v>
      </c>
      <c r="BU42" s="88">
        <f t="shared" si="10"/>
        <v>7</v>
      </c>
      <c r="BV42" s="88"/>
      <c r="BW42" s="88">
        <f t="shared" si="11"/>
        <v>1</v>
      </c>
      <c r="BX42" s="88">
        <f t="shared" si="12"/>
        <v>1</v>
      </c>
      <c r="BY42" s="88">
        <f t="shared" si="13"/>
        <v>1</v>
      </c>
      <c r="BZ42" s="88">
        <f t="shared" si="14"/>
        <v>1</v>
      </c>
      <c r="CA42" s="88">
        <f t="shared" si="15"/>
        <v>1</v>
      </c>
      <c r="CB42" s="88">
        <f t="shared" si="16"/>
        <v>1</v>
      </c>
      <c r="CC42" s="88">
        <f t="shared" si="17"/>
        <v>6</v>
      </c>
      <c r="CD42" s="88"/>
      <c r="CE42" s="88">
        <f t="shared" si="18"/>
        <v>1</v>
      </c>
      <c r="CF42" s="88">
        <f t="shared" si="19"/>
        <v>1</v>
      </c>
      <c r="CG42" s="88">
        <f t="shared" si="20"/>
        <v>1</v>
      </c>
      <c r="CH42" s="88">
        <f t="shared" si="21"/>
        <v>1</v>
      </c>
      <c r="CI42" s="88">
        <f t="shared" si="22"/>
        <v>1</v>
      </c>
      <c r="CJ42" s="88">
        <f t="shared" si="23"/>
        <v>5</v>
      </c>
      <c r="CK42" s="88"/>
      <c r="CL42" s="88">
        <f t="shared" si="24"/>
        <v>1</v>
      </c>
      <c r="CM42" s="88">
        <f t="shared" si="25"/>
        <v>1</v>
      </c>
      <c r="CN42" s="88">
        <f t="shared" si="26"/>
        <v>1</v>
      </c>
      <c r="CO42" s="88">
        <f t="shared" si="27"/>
        <v>1</v>
      </c>
      <c r="CP42" s="88">
        <f t="shared" si="28"/>
        <v>4</v>
      </c>
      <c r="CQ42" s="88"/>
      <c r="CR42" s="88">
        <f t="shared" si="29"/>
        <v>1</v>
      </c>
      <c r="CS42" s="88">
        <f t="shared" si="30"/>
        <v>1</v>
      </c>
      <c r="CT42" s="88">
        <f t="shared" si="31"/>
        <v>1</v>
      </c>
      <c r="CU42" s="88">
        <f t="shared" si="32"/>
        <v>3</v>
      </c>
      <c r="CV42" s="88"/>
      <c r="CW42" s="88">
        <f t="shared" si="33"/>
        <v>1</v>
      </c>
      <c r="CX42" s="88">
        <f t="shared" si="34"/>
        <v>1</v>
      </c>
      <c r="CY42" s="88">
        <f t="shared" si="35"/>
        <v>2</v>
      </c>
      <c r="CZ42" s="88"/>
      <c r="DA42" s="88">
        <f t="shared" si="36"/>
        <v>1</v>
      </c>
      <c r="DB42" s="93"/>
      <c r="DC42" s="78" t="s">
        <v>69</v>
      </c>
      <c r="DD42" s="94" t="e">
        <f>SUM('SA 2015 Gruppe 5'!#REF!-'SA 2015 Gruppe 5'!#REF!)</f>
        <v>#REF!</v>
      </c>
      <c r="DE42" s="79" t="s">
        <v>61</v>
      </c>
      <c r="DF42" s="80" t="s">
        <v>70</v>
      </c>
      <c r="DG42" s="81" t="s">
        <v>71</v>
      </c>
      <c r="DH42" s="95" t="s">
        <v>72</v>
      </c>
    </row>
    <row r="43" spans="1:112" ht="18">
      <c r="A43" s="97"/>
      <c r="B43" s="106">
        <v>40</v>
      </c>
      <c r="C43" s="7">
        <v>40</v>
      </c>
      <c r="D43" s="101"/>
      <c r="E43" s="76"/>
      <c r="F43" s="76"/>
      <c r="G43" s="76"/>
      <c r="H43" s="76"/>
      <c r="I43" s="76"/>
      <c r="J43" s="77"/>
      <c r="K43" s="77"/>
      <c r="L43" s="109">
        <f t="shared" si="37"/>
        <v>0</v>
      </c>
      <c r="M43" s="108" t="e">
        <f t="shared" si="38"/>
        <v>#DIV/0!</v>
      </c>
      <c r="N43" s="121">
        <f t="shared" si="39"/>
        <v>0</v>
      </c>
      <c r="BM43" s="88"/>
      <c r="BN43" s="88">
        <f t="shared" si="3"/>
        <v>1</v>
      </c>
      <c r="BO43" s="88">
        <f t="shared" si="4"/>
        <v>1</v>
      </c>
      <c r="BP43" s="88">
        <f t="shared" si="5"/>
        <v>1</v>
      </c>
      <c r="BQ43" s="88">
        <f t="shared" si="6"/>
        <v>1</v>
      </c>
      <c r="BR43" s="88">
        <f t="shared" si="7"/>
        <v>1</v>
      </c>
      <c r="BS43" s="88">
        <f t="shared" si="8"/>
        <v>1</v>
      </c>
      <c r="BT43" s="88">
        <f t="shared" si="9"/>
        <v>1</v>
      </c>
      <c r="BU43" s="88">
        <f t="shared" si="10"/>
        <v>7</v>
      </c>
      <c r="BV43" s="88"/>
      <c r="BW43" s="88">
        <f t="shared" si="11"/>
        <v>1</v>
      </c>
      <c r="BX43" s="88">
        <f t="shared" si="12"/>
        <v>1</v>
      </c>
      <c r="BY43" s="88">
        <f t="shared" si="13"/>
        <v>1</v>
      </c>
      <c r="BZ43" s="88">
        <f t="shared" si="14"/>
        <v>1</v>
      </c>
      <c r="CA43" s="88">
        <f t="shared" si="15"/>
        <v>1</v>
      </c>
      <c r="CB43" s="88">
        <f t="shared" si="16"/>
        <v>1</v>
      </c>
      <c r="CC43" s="88">
        <f t="shared" si="17"/>
        <v>6</v>
      </c>
      <c r="CD43" s="88"/>
      <c r="CE43" s="88">
        <f t="shared" si="18"/>
        <v>1</v>
      </c>
      <c r="CF43" s="88">
        <f t="shared" si="19"/>
        <v>1</v>
      </c>
      <c r="CG43" s="88">
        <f t="shared" si="20"/>
        <v>1</v>
      </c>
      <c r="CH43" s="88">
        <f t="shared" si="21"/>
        <v>1</v>
      </c>
      <c r="CI43" s="88">
        <f t="shared" si="22"/>
        <v>1</v>
      </c>
      <c r="CJ43" s="88">
        <f t="shared" si="23"/>
        <v>5</v>
      </c>
      <c r="CK43" s="88"/>
      <c r="CL43" s="88">
        <f t="shared" si="24"/>
        <v>1</v>
      </c>
      <c r="CM43" s="88">
        <f t="shared" si="25"/>
        <v>1</v>
      </c>
      <c r="CN43" s="88">
        <f t="shared" si="26"/>
        <v>1</v>
      </c>
      <c r="CO43" s="88">
        <f t="shared" si="27"/>
        <v>1</v>
      </c>
      <c r="CP43" s="88">
        <f t="shared" si="28"/>
        <v>4</v>
      </c>
      <c r="CQ43" s="88"/>
      <c r="CR43" s="88">
        <f t="shared" si="29"/>
        <v>1</v>
      </c>
      <c r="CS43" s="88">
        <f t="shared" si="30"/>
        <v>1</v>
      </c>
      <c r="CT43" s="88">
        <f t="shared" si="31"/>
        <v>1</v>
      </c>
      <c r="CU43" s="88">
        <f t="shared" si="32"/>
        <v>3</v>
      </c>
      <c r="CV43" s="88"/>
      <c r="CW43" s="88">
        <f t="shared" si="33"/>
        <v>1</v>
      </c>
      <c r="CX43" s="88">
        <f t="shared" si="34"/>
        <v>1</v>
      </c>
      <c r="CY43" s="88">
        <f t="shared" si="35"/>
        <v>2</v>
      </c>
      <c r="CZ43" s="88"/>
      <c r="DA43" s="88">
        <f t="shared" si="36"/>
        <v>1</v>
      </c>
      <c r="DB43" s="93"/>
      <c r="DC43" s="78" t="s">
        <v>69</v>
      </c>
      <c r="DD43" s="94" t="e">
        <f>SUM('SA 2015 Gruppe 5'!#REF!-'SA 2015 Gruppe 5'!#REF!)</f>
        <v>#REF!</v>
      </c>
      <c r="DE43" s="79" t="s">
        <v>61</v>
      </c>
      <c r="DF43" s="80" t="s">
        <v>70</v>
      </c>
      <c r="DG43" s="81" t="s">
        <v>71</v>
      </c>
      <c r="DH43" s="95" t="s">
        <v>72</v>
      </c>
    </row>
    <row r="44" spans="1:112" ht="18">
      <c r="A44" s="97"/>
      <c r="B44" s="106">
        <v>41</v>
      </c>
      <c r="C44" s="102">
        <v>41</v>
      </c>
      <c r="D44" s="100"/>
      <c r="E44" s="74"/>
      <c r="F44" s="74"/>
      <c r="G44" s="74"/>
      <c r="H44" s="74"/>
      <c r="I44" s="74"/>
      <c r="J44" s="75"/>
      <c r="K44" s="75"/>
      <c r="L44" s="109">
        <f t="shared" si="37"/>
        <v>0</v>
      </c>
      <c r="M44" s="108" t="e">
        <f t="shared" si="38"/>
        <v>#DIV/0!</v>
      </c>
      <c r="N44" s="121">
        <f t="shared" si="39"/>
        <v>0</v>
      </c>
      <c r="BM44" s="88"/>
      <c r="BN44" s="88">
        <f t="shared" si="3"/>
        <v>1</v>
      </c>
      <c r="BO44" s="88">
        <f t="shared" si="4"/>
        <v>1</v>
      </c>
      <c r="BP44" s="88">
        <f t="shared" si="5"/>
        <v>1</v>
      </c>
      <c r="BQ44" s="88">
        <f t="shared" si="6"/>
        <v>1</v>
      </c>
      <c r="BR44" s="88">
        <f t="shared" si="7"/>
        <v>1</v>
      </c>
      <c r="BS44" s="88">
        <f t="shared" si="8"/>
        <v>1</v>
      </c>
      <c r="BT44" s="88">
        <f t="shared" si="9"/>
        <v>1</v>
      </c>
      <c r="BU44" s="88">
        <f t="shared" si="10"/>
        <v>7</v>
      </c>
      <c r="BV44" s="88"/>
      <c r="BW44" s="88">
        <f t="shared" si="11"/>
        <v>1</v>
      </c>
      <c r="BX44" s="88">
        <f t="shared" si="12"/>
        <v>1</v>
      </c>
      <c r="BY44" s="88">
        <f t="shared" si="13"/>
        <v>1</v>
      </c>
      <c r="BZ44" s="88">
        <f t="shared" si="14"/>
        <v>1</v>
      </c>
      <c r="CA44" s="88">
        <f t="shared" si="15"/>
        <v>1</v>
      </c>
      <c r="CB44" s="88">
        <f t="shared" si="16"/>
        <v>1</v>
      </c>
      <c r="CC44" s="88">
        <f t="shared" si="17"/>
        <v>6</v>
      </c>
      <c r="CD44" s="88"/>
      <c r="CE44" s="88">
        <f t="shared" si="18"/>
        <v>1</v>
      </c>
      <c r="CF44" s="88">
        <f t="shared" si="19"/>
        <v>1</v>
      </c>
      <c r="CG44" s="88">
        <f t="shared" si="20"/>
        <v>1</v>
      </c>
      <c r="CH44" s="88">
        <f t="shared" si="21"/>
        <v>1</v>
      </c>
      <c r="CI44" s="88">
        <f t="shared" si="22"/>
        <v>1</v>
      </c>
      <c r="CJ44" s="88">
        <f t="shared" si="23"/>
        <v>5</v>
      </c>
      <c r="CK44" s="88"/>
      <c r="CL44" s="88">
        <f t="shared" si="24"/>
        <v>1</v>
      </c>
      <c r="CM44" s="88">
        <f t="shared" si="25"/>
        <v>1</v>
      </c>
      <c r="CN44" s="88">
        <f t="shared" si="26"/>
        <v>1</v>
      </c>
      <c r="CO44" s="88">
        <f t="shared" si="27"/>
        <v>1</v>
      </c>
      <c r="CP44" s="88">
        <f t="shared" si="28"/>
        <v>4</v>
      </c>
      <c r="CQ44" s="88"/>
      <c r="CR44" s="88">
        <f t="shared" si="29"/>
        <v>1</v>
      </c>
      <c r="CS44" s="88">
        <f t="shared" si="30"/>
        <v>1</v>
      </c>
      <c r="CT44" s="88">
        <f t="shared" si="31"/>
        <v>1</v>
      </c>
      <c r="CU44" s="88">
        <f t="shared" si="32"/>
        <v>3</v>
      </c>
      <c r="CV44" s="88"/>
      <c r="CW44" s="88">
        <f t="shared" si="33"/>
        <v>1</v>
      </c>
      <c r="CX44" s="88">
        <f t="shared" si="34"/>
        <v>1</v>
      </c>
      <c r="CY44" s="88">
        <f t="shared" si="35"/>
        <v>2</v>
      </c>
      <c r="CZ44" s="88"/>
      <c r="DA44" s="88">
        <f t="shared" si="36"/>
        <v>1</v>
      </c>
      <c r="DB44" s="93"/>
      <c r="DC44" s="78" t="s">
        <v>69</v>
      </c>
      <c r="DD44" s="94" t="e">
        <f>SUM('SA 2015 Gruppe 5'!#REF!-'SA 2015 Gruppe 5'!#REF!)</f>
        <v>#REF!</v>
      </c>
      <c r="DE44" s="79" t="s">
        <v>61</v>
      </c>
      <c r="DF44" s="80" t="s">
        <v>70</v>
      </c>
      <c r="DG44" s="81" t="s">
        <v>71</v>
      </c>
      <c r="DH44" s="95" t="s">
        <v>72</v>
      </c>
    </row>
    <row r="45" spans="1:112" ht="18">
      <c r="A45" s="97"/>
      <c r="B45" s="106">
        <v>42</v>
      </c>
      <c r="C45" s="7">
        <v>42</v>
      </c>
      <c r="D45" s="101"/>
      <c r="E45" s="76"/>
      <c r="F45" s="76"/>
      <c r="G45" s="76"/>
      <c r="H45" s="76"/>
      <c r="I45" s="76"/>
      <c r="J45" s="77"/>
      <c r="K45" s="77"/>
      <c r="L45" s="109">
        <f>SUM(D45:I45)</f>
        <v>0</v>
      </c>
      <c r="M45" s="108" t="e">
        <f t="shared" si="38"/>
        <v>#DIV/0!</v>
      </c>
      <c r="N45" s="121">
        <f t="shared" si="39"/>
        <v>0</v>
      </c>
      <c r="BM45" s="88"/>
      <c r="BN45" s="88">
        <f t="shared" si="3"/>
        <v>1</v>
      </c>
      <c r="BO45" s="88">
        <f t="shared" si="4"/>
        <v>1</v>
      </c>
      <c r="BP45" s="88">
        <f t="shared" si="5"/>
        <v>1</v>
      </c>
      <c r="BQ45" s="88">
        <f t="shared" si="6"/>
        <v>1</v>
      </c>
      <c r="BR45" s="88">
        <f t="shared" si="7"/>
        <v>1</v>
      </c>
      <c r="BS45" s="88">
        <f t="shared" si="8"/>
        <v>1</v>
      </c>
      <c r="BT45" s="88">
        <f t="shared" si="9"/>
        <v>1</v>
      </c>
      <c r="BU45" s="88">
        <f t="shared" si="10"/>
        <v>7</v>
      </c>
      <c r="BV45" s="88"/>
      <c r="BW45" s="88">
        <f t="shared" si="11"/>
        <v>1</v>
      </c>
      <c r="BX45" s="88">
        <f t="shared" si="12"/>
        <v>1</v>
      </c>
      <c r="BY45" s="88">
        <f t="shared" si="13"/>
        <v>1</v>
      </c>
      <c r="BZ45" s="88">
        <f t="shared" si="14"/>
        <v>1</v>
      </c>
      <c r="CA45" s="88">
        <f t="shared" si="15"/>
        <v>1</v>
      </c>
      <c r="CB45" s="88">
        <f t="shared" si="16"/>
        <v>1</v>
      </c>
      <c r="CC45" s="88">
        <f t="shared" si="17"/>
        <v>6</v>
      </c>
      <c r="CD45" s="88"/>
      <c r="CE45" s="88">
        <f t="shared" si="18"/>
        <v>1</v>
      </c>
      <c r="CF45" s="88">
        <f t="shared" si="19"/>
        <v>1</v>
      </c>
      <c r="CG45" s="88">
        <f t="shared" si="20"/>
        <v>1</v>
      </c>
      <c r="CH45" s="88">
        <f t="shared" si="21"/>
        <v>1</v>
      </c>
      <c r="CI45" s="88">
        <f t="shared" si="22"/>
        <v>1</v>
      </c>
      <c r="CJ45" s="88">
        <f t="shared" si="23"/>
        <v>5</v>
      </c>
      <c r="CK45" s="88"/>
      <c r="CL45" s="88">
        <f t="shared" si="24"/>
        <v>1</v>
      </c>
      <c r="CM45" s="88">
        <f t="shared" si="25"/>
        <v>1</v>
      </c>
      <c r="CN45" s="88">
        <f t="shared" si="26"/>
        <v>1</v>
      </c>
      <c r="CO45" s="88">
        <f t="shared" si="27"/>
        <v>1</v>
      </c>
      <c r="CP45" s="88">
        <f t="shared" si="28"/>
        <v>4</v>
      </c>
      <c r="CQ45" s="88"/>
      <c r="CR45" s="88">
        <f t="shared" si="29"/>
        <v>1</v>
      </c>
      <c r="CS45" s="88">
        <f t="shared" si="30"/>
        <v>1</v>
      </c>
      <c r="CT45" s="88">
        <f t="shared" si="31"/>
        <v>1</v>
      </c>
      <c r="CU45" s="88">
        <f t="shared" si="32"/>
        <v>3</v>
      </c>
      <c r="CV45" s="88"/>
      <c r="CW45" s="88">
        <f t="shared" si="33"/>
        <v>1</v>
      </c>
      <c r="CX45" s="88">
        <f t="shared" si="34"/>
        <v>1</v>
      </c>
      <c r="CY45" s="88">
        <f t="shared" si="35"/>
        <v>2</v>
      </c>
      <c r="CZ45" s="88"/>
      <c r="DA45" s="88">
        <f t="shared" si="36"/>
        <v>1</v>
      </c>
      <c r="DB45" s="93"/>
      <c r="DC45" s="78" t="s">
        <v>69</v>
      </c>
      <c r="DD45" s="94" t="e">
        <f>SUM('SA 2015 Gruppe 5'!#REF!-'SA 2015 Gruppe 5'!#REF!)</f>
        <v>#REF!</v>
      </c>
      <c r="DE45" s="79" t="s">
        <v>61</v>
      </c>
      <c r="DF45" s="80" t="s">
        <v>70</v>
      </c>
      <c r="DG45" s="81" t="s">
        <v>71</v>
      </c>
      <c r="DH45" s="95" t="s">
        <v>72</v>
      </c>
    </row>
    <row r="46" spans="1:112" ht="18">
      <c r="A46" s="97"/>
      <c r="B46" s="106">
        <v>43</v>
      </c>
      <c r="C46" s="102">
        <v>43</v>
      </c>
      <c r="D46" s="100"/>
      <c r="E46" s="74"/>
      <c r="F46" s="74"/>
      <c r="G46" s="74"/>
      <c r="H46" s="74"/>
      <c r="I46" s="74"/>
      <c r="J46" s="75"/>
      <c r="K46" s="75"/>
      <c r="L46" s="109">
        <f>SUM(D46:I46)</f>
        <v>0</v>
      </c>
      <c r="M46" s="108" t="e">
        <f t="shared" si="38"/>
        <v>#DIV/0!</v>
      </c>
      <c r="N46" s="121">
        <f t="shared" si="39"/>
        <v>0</v>
      </c>
      <c r="BM46" s="88"/>
      <c r="BN46" s="88">
        <f t="shared" si="3"/>
        <v>1</v>
      </c>
      <c r="BO46" s="88">
        <f t="shared" si="4"/>
        <v>1</v>
      </c>
      <c r="BP46" s="88">
        <f t="shared" si="5"/>
        <v>1</v>
      </c>
      <c r="BQ46" s="88">
        <f t="shared" si="6"/>
        <v>1</v>
      </c>
      <c r="BR46" s="88">
        <f t="shared" si="7"/>
        <v>1</v>
      </c>
      <c r="BS46" s="88">
        <f t="shared" si="8"/>
        <v>1</v>
      </c>
      <c r="BT46" s="88">
        <f t="shared" si="9"/>
        <v>1</v>
      </c>
      <c r="BU46" s="88">
        <f t="shared" si="10"/>
        <v>7</v>
      </c>
      <c r="BV46" s="88"/>
      <c r="BW46" s="88">
        <f t="shared" si="11"/>
        <v>1</v>
      </c>
      <c r="BX46" s="88">
        <f t="shared" si="12"/>
        <v>1</v>
      </c>
      <c r="BY46" s="88">
        <f t="shared" si="13"/>
        <v>1</v>
      </c>
      <c r="BZ46" s="88">
        <f t="shared" si="14"/>
        <v>1</v>
      </c>
      <c r="CA46" s="88">
        <f t="shared" si="15"/>
        <v>1</v>
      </c>
      <c r="CB46" s="88">
        <f t="shared" si="16"/>
        <v>1</v>
      </c>
      <c r="CC46" s="88">
        <f t="shared" si="17"/>
        <v>6</v>
      </c>
      <c r="CD46" s="88"/>
      <c r="CE46" s="88">
        <f t="shared" si="18"/>
        <v>1</v>
      </c>
      <c r="CF46" s="88">
        <f t="shared" si="19"/>
        <v>1</v>
      </c>
      <c r="CG46" s="88">
        <f t="shared" si="20"/>
        <v>1</v>
      </c>
      <c r="CH46" s="88">
        <f t="shared" si="21"/>
        <v>1</v>
      </c>
      <c r="CI46" s="88">
        <f t="shared" si="22"/>
        <v>1</v>
      </c>
      <c r="CJ46" s="88">
        <f t="shared" si="23"/>
        <v>5</v>
      </c>
      <c r="CK46" s="88"/>
      <c r="CL46" s="88">
        <f t="shared" si="24"/>
        <v>1</v>
      </c>
      <c r="CM46" s="88">
        <f t="shared" si="25"/>
        <v>1</v>
      </c>
      <c r="CN46" s="88">
        <f t="shared" si="26"/>
        <v>1</v>
      </c>
      <c r="CO46" s="88">
        <f t="shared" si="27"/>
        <v>1</v>
      </c>
      <c r="CP46" s="88">
        <f t="shared" si="28"/>
        <v>4</v>
      </c>
      <c r="CQ46" s="88"/>
      <c r="CR46" s="88">
        <f t="shared" si="29"/>
        <v>1</v>
      </c>
      <c r="CS46" s="88">
        <f t="shared" si="30"/>
        <v>1</v>
      </c>
      <c r="CT46" s="88">
        <f t="shared" si="31"/>
        <v>1</v>
      </c>
      <c r="CU46" s="88">
        <f t="shared" si="32"/>
        <v>3</v>
      </c>
      <c r="CV46" s="88"/>
      <c r="CW46" s="88">
        <f t="shared" si="33"/>
        <v>1</v>
      </c>
      <c r="CX46" s="88">
        <f t="shared" si="34"/>
        <v>1</v>
      </c>
      <c r="CY46" s="88">
        <f t="shared" si="35"/>
        <v>2</v>
      </c>
      <c r="CZ46" s="88"/>
      <c r="DA46" s="88">
        <f t="shared" si="36"/>
        <v>1</v>
      </c>
      <c r="DB46" s="93"/>
      <c r="DC46" s="78" t="s">
        <v>69</v>
      </c>
      <c r="DD46" s="94" t="e">
        <f>SUM('SA 2015 Gruppe 5'!#REF!-'SA 2015 Gruppe 5'!#REF!)</f>
        <v>#REF!</v>
      </c>
      <c r="DE46" s="79" t="s">
        <v>61</v>
      </c>
      <c r="DF46" s="80" t="s">
        <v>70</v>
      </c>
      <c r="DG46" s="81" t="s">
        <v>71</v>
      </c>
      <c r="DH46" s="95" t="s">
        <v>72</v>
      </c>
    </row>
    <row r="47" spans="1:112" ht="18">
      <c r="A47" s="97"/>
      <c r="B47" s="106">
        <v>44</v>
      </c>
      <c r="C47" s="7">
        <v>44</v>
      </c>
      <c r="D47" s="101"/>
      <c r="E47" s="76"/>
      <c r="F47" s="76"/>
      <c r="G47" s="76"/>
      <c r="H47" s="76"/>
      <c r="I47" s="76"/>
      <c r="J47" s="77"/>
      <c r="K47" s="77"/>
      <c r="L47" s="109">
        <f t="shared" si="37"/>
        <v>0</v>
      </c>
      <c r="M47" s="108" t="e">
        <f t="shared" si="38"/>
        <v>#DIV/0!</v>
      </c>
      <c r="N47" s="121">
        <f t="shared" si="39"/>
        <v>0</v>
      </c>
      <c r="BM47" s="88"/>
      <c r="BN47" s="88">
        <f t="shared" si="3"/>
        <v>1</v>
      </c>
      <c r="BO47" s="88">
        <f t="shared" si="4"/>
        <v>1</v>
      </c>
      <c r="BP47" s="88">
        <f t="shared" si="5"/>
        <v>1</v>
      </c>
      <c r="BQ47" s="88">
        <f t="shared" si="6"/>
        <v>1</v>
      </c>
      <c r="BR47" s="88">
        <f t="shared" si="7"/>
        <v>1</v>
      </c>
      <c r="BS47" s="88">
        <f t="shared" si="8"/>
        <v>1</v>
      </c>
      <c r="BT47" s="88">
        <f t="shared" si="9"/>
        <v>1</v>
      </c>
      <c r="BU47" s="88">
        <f t="shared" si="10"/>
        <v>7</v>
      </c>
      <c r="BV47" s="88"/>
      <c r="BW47" s="88">
        <f t="shared" si="11"/>
        <v>1</v>
      </c>
      <c r="BX47" s="88">
        <f t="shared" si="12"/>
        <v>1</v>
      </c>
      <c r="BY47" s="88">
        <f t="shared" si="13"/>
        <v>1</v>
      </c>
      <c r="BZ47" s="88">
        <f t="shared" si="14"/>
        <v>1</v>
      </c>
      <c r="CA47" s="88">
        <f t="shared" si="15"/>
        <v>1</v>
      </c>
      <c r="CB47" s="88">
        <f t="shared" si="16"/>
        <v>1</v>
      </c>
      <c r="CC47" s="88">
        <f t="shared" si="17"/>
        <v>6</v>
      </c>
      <c r="CD47" s="88"/>
      <c r="CE47" s="88">
        <f t="shared" si="18"/>
        <v>1</v>
      </c>
      <c r="CF47" s="88">
        <f t="shared" si="19"/>
        <v>1</v>
      </c>
      <c r="CG47" s="88">
        <f t="shared" si="20"/>
        <v>1</v>
      </c>
      <c r="CH47" s="88">
        <f t="shared" si="21"/>
        <v>1</v>
      </c>
      <c r="CI47" s="88">
        <f t="shared" si="22"/>
        <v>1</v>
      </c>
      <c r="CJ47" s="88">
        <f t="shared" si="23"/>
        <v>5</v>
      </c>
      <c r="CK47" s="88"/>
      <c r="CL47" s="88">
        <f t="shared" si="24"/>
        <v>1</v>
      </c>
      <c r="CM47" s="88">
        <f t="shared" si="25"/>
        <v>1</v>
      </c>
      <c r="CN47" s="88">
        <f t="shared" si="26"/>
        <v>1</v>
      </c>
      <c r="CO47" s="88">
        <f t="shared" si="27"/>
        <v>1</v>
      </c>
      <c r="CP47" s="88">
        <f t="shared" si="28"/>
        <v>4</v>
      </c>
      <c r="CQ47" s="88"/>
      <c r="CR47" s="88">
        <f t="shared" si="29"/>
        <v>1</v>
      </c>
      <c r="CS47" s="88">
        <f t="shared" si="30"/>
        <v>1</v>
      </c>
      <c r="CT47" s="88">
        <f t="shared" si="31"/>
        <v>1</v>
      </c>
      <c r="CU47" s="88">
        <f t="shared" si="32"/>
        <v>3</v>
      </c>
      <c r="CV47" s="88"/>
      <c r="CW47" s="88">
        <f t="shared" si="33"/>
        <v>1</v>
      </c>
      <c r="CX47" s="88">
        <f t="shared" si="34"/>
        <v>1</v>
      </c>
      <c r="CY47" s="88">
        <f t="shared" si="35"/>
        <v>2</v>
      </c>
      <c r="CZ47" s="88"/>
      <c r="DA47" s="88">
        <f t="shared" si="36"/>
        <v>1</v>
      </c>
      <c r="DB47" s="93"/>
      <c r="DC47" s="78" t="s">
        <v>69</v>
      </c>
      <c r="DD47" s="94" t="e">
        <f>SUM('SA 2015 Gruppe 5'!#REF!-'SA 2015 Gruppe 5'!#REF!)</f>
        <v>#REF!</v>
      </c>
      <c r="DE47" s="79" t="s">
        <v>61</v>
      </c>
      <c r="DF47" s="80" t="s">
        <v>70</v>
      </c>
      <c r="DG47" s="81" t="s">
        <v>71</v>
      </c>
      <c r="DH47" s="95" t="s">
        <v>72</v>
      </c>
    </row>
    <row r="48" spans="1:112" ht="18">
      <c r="A48" s="97"/>
      <c r="B48" s="106">
        <v>45</v>
      </c>
      <c r="C48" s="102">
        <v>45</v>
      </c>
      <c r="D48" s="100"/>
      <c r="E48" s="74"/>
      <c r="F48" s="74"/>
      <c r="G48" s="74"/>
      <c r="H48" s="74"/>
      <c r="I48" s="74"/>
      <c r="J48" s="75"/>
      <c r="K48" s="75"/>
      <c r="L48" s="109">
        <f t="shared" si="37"/>
        <v>0</v>
      </c>
      <c r="M48" s="108" t="e">
        <f t="shared" si="38"/>
        <v>#DIV/0!</v>
      </c>
      <c r="N48" s="121">
        <f t="shared" si="39"/>
        <v>0</v>
      </c>
      <c r="BM48" s="88"/>
      <c r="BN48" s="88">
        <f t="shared" si="3"/>
        <v>1</v>
      </c>
      <c r="BO48" s="88">
        <f t="shared" si="4"/>
        <v>1</v>
      </c>
      <c r="BP48" s="88">
        <f t="shared" si="5"/>
        <v>1</v>
      </c>
      <c r="BQ48" s="88">
        <f t="shared" si="6"/>
        <v>1</v>
      </c>
      <c r="BR48" s="88">
        <f t="shared" si="7"/>
        <v>1</v>
      </c>
      <c r="BS48" s="88">
        <f t="shared" si="8"/>
        <v>1</v>
      </c>
      <c r="BT48" s="88">
        <f t="shared" si="9"/>
        <v>1</v>
      </c>
      <c r="BU48" s="88">
        <f t="shared" si="10"/>
        <v>7</v>
      </c>
      <c r="BV48" s="88"/>
      <c r="BW48" s="88">
        <f t="shared" si="11"/>
        <v>1</v>
      </c>
      <c r="BX48" s="88">
        <f t="shared" si="12"/>
        <v>1</v>
      </c>
      <c r="BY48" s="88">
        <f t="shared" si="13"/>
        <v>1</v>
      </c>
      <c r="BZ48" s="88">
        <f t="shared" si="14"/>
        <v>1</v>
      </c>
      <c r="CA48" s="88">
        <f t="shared" si="15"/>
        <v>1</v>
      </c>
      <c r="CB48" s="88">
        <f t="shared" si="16"/>
        <v>1</v>
      </c>
      <c r="CC48" s="88">
        <f t="shared" si="17"/>
        <v>6</v>
      </c>
      <c r="CD48" s="88"/>
      <c r="CE48" s="88">
        <f t="shared" si="18"/>
        <v>1</v>
      </c>
      <c r="CF48" s="88">
        <f t="shared" si="19"/>
        <v>1</v>
      </c>
      <c r="CG48" s="88">
        <f t="shared" si="20"/>
        <v>1</v>
      </c>
      <c r="CH48" s="88">
        <f t="shared" si="21"/>
        <v>1</v>
      </c>
      <c r="CI48" s="88">
        <f t="shared" si="22"/>
        <v>1</v>
      </c>
      <c r="CJ48" s="88">
        <f t="shared" si="23"/>
        <v>5</v>
      </c>
      <c r="CK48" s="88"/>
      <c r="CL48" s="88">
        <f t="shared" si="24"/>
        <v>1</v>
      </c>
      <c r="CM48" s="88">
        <f t="shared" si="25"/>
        <v>1</v>
      </c>
      <c r="CN48" s="88">
        <f t="shared" si="26"/>
        <v>1</v>
      </c>
      <c r="CO48" s="88">
        <f t="shared" si="27"/>
        <v>1</v>
      </c>
      <c r="CP48" s="88">
        <f t="shared" si="28"/>
        <v>4</v>
      </c>
      <c r="CQ48" s="88"/>
      <c r="CR48" s="88">
        <f t="shared" si="29"/>
        <v>1</v>
      </c>
      <c r="CS48" s="88">
        <f t="shared" si="30"/>
        <v>1</v>
      </c>
      <c r="CT48" s="88">
        <f t="shared" si="31"/>
        <v>1</v>
      </c>
      <c r="CU48" s="88">
        <f t="shared" si="32"/>
        <v>3</v>
      </c>
      <c r="CV48" s="88"/>
      <c r="CW48" s="88">
        <f t="shared" si="33"/>
        <v>1</v>
      </c>
      <c r="CX48" s="88">
        <f t="shared" si="34"/>
        <v>1</v>
      </c>
      <c r="CY48" s="88">
        <f t="shared" si="35"/>
        <v>2</v>
      </c>
      <c r="CZ48" s="88"/>
      <c r="DA48" s="88">
        <f t="shared" si="36"/>
        <v>1</v>
      </c>
      <c r="DB48" s="93"/>
      <c r="DC48" s="78" t="s">
        <v>69</v>
      </c>
      <c r="DD48" s="94" t="e">
        <f>SUM('SA 2015 Gruppe 5'!#REF!-'SA 2015 Gruppe 5'!#REF!)</f>
        <v>#REF!</v>
      </c>
      <c r="DE48" s="79" t="s">
        <v>61</v>
      </c>
      <c r="DF48" s="80" t="s">
        <v>70</v>
      </c>
      <c r="DG48" s="81" t="s">
        <v>71</v>
      </c>
      <c r="DH48" s="95" t="s">
        <v>72</v>
      </c>
    </row>
    <row r="49" spans="1:112" ht="18">
      <c r="A49" s="97"/>
      <c r="B49" s="106">
        <v>46</v>
      </c>
      <c r="C49" s="7">
        <v>46</v>
      </c>
      <c r="D49" s="101"/>
      <c r="E49" s="76"/>
      <c r="F49" s="76"/>
      <c r="G49" s="76"/>
      <c r="H49" s="76"/>
      <c r="I49" s="76"/>
      <c r="J49" s="77"/>
      <c r="K49" s="77"/>
      <c r="L49" s="109">
        <f t="shared" si="37"/>
        <v>0</v>
      </c>
      <c r="M49" s="108" t="e">
        <f t="shared" si="38"/>
        <v>#DIV/0!</v>
      </c>
      <c r="N49" s="121">
        <f t="shared" si="39"/>
        <v>0</v>
      </c>
      <c r="BM49" s="88"/>
      <c r="BN49" s="88">
        <f t="shared" si="3"/>
        <v>1</v>
      </c>
      <c r="BO49" s="88">
        <f t="shared" si="4"/>
        <v>1</v>
      </c>
      <c r="BP49" s="88">
        <f t="shared" si="5"/>
        <v>1</v>
      </c>
      <c r="BQ49" s="88">
        <f t="shared" si="6"/>
        <v>1</v>
      </c>
      <c r="BR49" s="88">
        <f t="shared" si="7"/>
        <v>1</v>
      </c>
      <c r="BS49" s="88">
        <f t="shared" si="8"/>
        <v>1</v>
      </c>
      <c r="BT49" s="88">
        <f t="shared" si="9"/>
        <v>1</v>
      </c>
      <c r="BU49" s="88">
        <f t="shared" si="10"/>
        <v>7</v>
      </c>
      <c r="BV49" s="88"/>
      <c r="BW49" s="88">
        <f t="shared" si="11"/>
        <v>1</v>
      </c>
      <c r="BX49" s="88">
        <f t="shared" si="12"/>
        <v>1</v>
      </c>
      <c r="BY49" s="88">
        <f t="shared" si="13"/>
        <v>1</v>
      </c>
      <c r="BZ49" s="88">
        <f t="shared" si="14"/>
        <v>1</v>
      </c>
      <c r="CA49" s="88">
        <f t="shared" si="15"/>
        <v>1</v>
      </c>
      <c r="CB49" s="88">
        <f t="shared" si="16"/>
        <v>1</v>
      </c>
      <c r="CC49" s="88">
        <f t="shared" si="17"/>
        <v>6</v>
      </c>
      <c r="CD49" s="88"/>
      <c r="CE49" s="88">
        <f t="shared" si="18"/>
        <v>1</v>
      </c>
      <c r="CF49" s="88">
        <f t="shared" si="19"/>
        <v>1</v>
      </c>
      <c r="CG49" s="88">
        <f t="shared" si="20"/>
        <v>1</v>
      </c>
      <c r="CH49" s="88">
        <f t="shared" si="21"/>
        <v>1</v>
      </c>
      <c r="CI49" s="88">
        <f t="shared" si="22"/>
        <v>1</v>
      </c>
      <c r="CJ49" s="88">
        <f t="shared" si="23"/>
        <v>5</v>
      </c>
      <c r="CK49" s="88"/>
      <c r="CL49" s="88">
        <f t="shared" si="24"/>
        <v>1</v>
      </c>
      <c r="CM49" s="88">
        <f t="shared" si="25"/>
        <v>1</v>
      </c>
      <c r="CN49" s="88">
        <f t="shared" si="26"/>
        <v>1</v>
      </c>
      <c r="CO49" s="88">
        <f t="shared" si="27"/>
        <v>1</v>
      </c>
      <c r="CP49" s="88">
        <f t="shared" si="28"/>
        <v>4</v>
      </c>
      <c r="CQ49" s="88"/>
      <c r="CR49" s="88">
        <f t="shared" si="29"/>
        <v>1</v>
      </c>
      <c r="CS49" s="88">
        <f t="shared" si="30"/>
        <v>1</v>
      </c>
      <c r="CT49" s="88">
        <f t="shared" si="31"/>
        <v>1</v>
      </c>
      <c r="CU49" s="88">
        <f t="shared" si="32"/>
        <v>3</v>
      </c>
      <c r="CV49" s="88"/>
      <c r="CW49" s="88">
        <f t="shared" si="33"/>
        <v>1</v>
      </c>
      <c r="CX49" s="88">
        <f t="shared" si="34"/>
        <v>1</v>
      </c>
      <c r="CY49" s="88">
        <f t="shared" si="35"/>
        <v>2</v>
      </c>
      <c r="CZ49" s="88"/>
      <c r="DA49" s="88">
        <f t="shared" si="36"/>
        <v>1</v>
      </c>
      <c r="DB49" s="93"/>
      <c r="DC49" s="78" t="s">
        <v>69</v>
      </c>
      <c r="DD49" s="94" t="e">
        <f>SUM('SA 2015 Gruppe 5'!#REF!-'SA 2015 Gruppe 5'!#REF!)</f>
        <v>#REF!</v>
      </c>
      <c r="DE49" s="79" t="s">
        <v>61</v>
      </c>
      <c r="DF49" s="80" t="s">
        <v>70</v>
      </c>
      <c r="DG49" s="81" t="s">
        <v>71</v>
      </c>
      <c r="DH49" s="95" t="s">
        <v>72</v>
      </c>
    </row>
    <row r="50" spans="1:112" ht="18">
      <c r="A50" s="97"/>
      <c r="B50" s="106">
        <v>47</v>
      </c>
      <c r="C50" s="102">
        <v>47</v>
      </c>
      <c r="D50" s="100"/>
      <c r="E50" s="74"/>
      <c r="F50" s="74"/>
      <c r="G50" s="74"/>
      <c r="H50" s="74"/>
      <c r="I50" s="74"/>
      <c r="J50" s="75"/>
      <c r="K50" s="75"/>
      <c r="L50" s="109">
        <f t="shared" si="37"/>
        <v>0</v>
      </c>
      <c r="M50" s="108" t="e">
        <f t="shared" si="38"/>
        <v>#DIV/0!</v>
      </c>
      <c r="N50" s="121">
        <f t="shared" si="39"/>
        <v>0</v>
      </c>
      <c r="BM50" s="88"/>
      <c r="BN50" s="88">
        <f t="shared" si="3"/>
        <v>1</v>
      </c>
      <c r="BO50" s="88">
        <f t="shared" si="4"/>
        <v>1</v>
      </c>
      <c r="BP50" s="88">
        <f t="shared" si="5"/>
        <v>1</v>
      </c>
      <c r="BQ50" s="88">
        <f t="shared" si="6"/>
        <v>1</v>
      </c>
      <c r="BR50" s="88">
        <f t="shared" si="7"/>
        <v>1</v>
      </c>
      <c r="BS50" s="88">
        <f t="shared" si="8"/>
        <v>1</v>
      </c>
      <c r="BT50" s="88">
        <f t="shared" si="9"/>
        <v>1</v>
      </c>
      <c r="BU50" s="88">
        <f t="shared" si="10"/>
        <v>7</v>
      </c>
      <c r="BV50" s="88"/>
      <c r="BW50" s="88">
        <f t="shared" si="11"/>
        <v>1</v>
      </c>
      <c r="BX50" s="88">
        <f t="shared" si="12"/>
        <v>1</v>
      </c>
      <c r="BY50" s="88">
        <f t="shared" si="13"/>
        <v>1</v>
      </c>
      <c r="BZ50" s="88">
        <f t="shared" si="14"/>
        <v>1</v>
      </c>
      <c r="CA50" s="88">
        <f t="shared" si="15"/>
        <v>1</v>
      </c>
      <c r="CB50" s="88">
        <f t="shared" si="16"/>
        <v>1</v>
      </c>
      <c r="CC50" s="88">
        <f t="shared" si="17"/>
        <v>6</v>
      </c>
      <c r="CD50" s="88"/>
      <c r="CE50" s="88">
        <f t="shared" si="18"/>
        <v>1</v>
      </c>
      <c r="CF50" s="88">
        <f t="shared" si="19"/>
        <v>1</v>
      </c>
      <c r="CG50" s="88">
        <f t="shared" si="20"/>
        <v>1</v>
      </c>
      <c r="CH50" s="88">
        <f t="shared" si="21"/>
        <v>1</v>
      </c>
      <c r="CI50" s="88">
        <f t="shared" si="22"/>
        <v>1</v>
      </c>
      <c r="CJ50" s="88">
        <f t="shared" si="23"/>
        <v>5</v>
      </c>
      <c r="CK50" s="88"/>
      <c r="CL50" s="88">
        <f t="shared" si="24"/>
        <v>1</v>
      </c>
      <c r="CM50" s="88">
        <f t="shared" si="25"/>
        <v>1</v>
      </c>
      <c r="CN50" s="88">
        <f t="shared" si="26"/>
        <v>1</v>
      </c>
      <c r="CO50" s="88">
        <f t="shared" si="27"/>
        <v>1</v>
      </c>
      <c r="CP50" s="88">
        <f t="shared" si="28"/>
        <v>4</v>
      </c>
      <c r="CQ50" s="88"/>
      <c r="CR50" s="88">
        <f t="shared" si="29"/>
        <v>1</v>
      </c>
      <c r="CS50" s="88">
        <f t="shared" si="30"/>
        <v>1</v>
      </c>
      <c r="CT50" s="88">
        <f t="shared" si="31"/>
        <v>1</v>
      </c>
      <c r="CU50" s="88">
        <f t="shared" si="32"/>
        <v>3</v>
      </c>
      <c r="CV50" s="88"/>
      <c r="CW50" s="88">
        <f t="shared" si="33"/>
        <v>1</v>
      </c>
      <c r="CX50" s="88">
        <f t="shared" si="34"/>
        <v>1</v>
      </c>
      <c r="CY50" s="88">
        <f t="shared" si="35"/>
        <v>2</v>
      </c>
      <c r="CZ50" s="88"/>
      <c r="DA50" s="88">
        <f t="shared" si="36"/>
        <v>1</v>
      </c>
      <c r="DB50" s="93"/>
      <c r="DC50" s="78" t="s">
        <v>69</v>
      </c>
      <c r="DD50" s="94" t="e">
        <f>SUM('SA 2015 Gruppe 5'!#REF!-'SA 2015 Gruppe 5'!#REF!)</f>
        <v>#REF!</v>
      </c>
      <c r="DE50" s="79" t="s">
        <v>61</v>
      </c>
      <c r="DF50" s="80" t="s">
        <v>70</v>
      </c>
      <c r="DG50" s="81" t="s">
        <v>71</v>
      </c>
      <c r="DH50" s="95" t="s">
        <v>72</v>
      </c>
    </row>
    <row r="51" spans="1:112" ht="18">
      <c r="A51" s="97"/>
      <c r="B51" s="106">
        <v>48</v>
      </c>
      <c r="C51" s="7">
        <v>48</v>
      </c>
      <c r="D51" s="101"/>
      <c r="E51" s="76"/>
      <c r="F51" s="76"/>
      <c r="G51" s="76"/>
      <c r="H51" s="76"/>
      <c r="I51" s="76"/>
      <c r="J51" s="77"/>
      <c r="K51" s="77"/>
      <c r="L51" s="109">
        <f t="shared" si="37"/>
        <v>0</v>
      </c>
      <c r="M51" s="108" t="e">
        <f t="shared" si="38"/>
        <v>#DIV/0!</v>
      </c>
      <c r="N51" s="121">
        <f t="shared" si="39"/>
        <v>0</v>
      </c>
      <c r="BM51" s="88"/>
      <c r="BN51" s="88">
        <f t="shared" si="3"/>
        <v>1</v>
      </c>
      <c r="BO51" s="88">
        <f t="shared" si="4"/>
        <v>1</v>
      </c>
      <c r="BP51" s="88">
        <f t="shared" si="5"/>
        <v>1</v>
      </c>
      <c r="BQ51" s="88">
        <f t="shared" si="6"/>
        <v>1</v>
      </c>
      <c r="BR51" s="88">
        <f t="shared" si="7"/>
        <v>1</v>
      </c>
      <c r="BS51" s="88">
        <f t="shared" si="8"/>
        <v>1</v>
      </c>
      <c r="BT51" s="88">
        <f t="shared" si="9"/>
        <v>1</v>
      </c>
      <c r="BU51" s="88">
        <f t="shared" si="10"/>
        <v>7</v>
      </c>
      <c r="BV51" s="88"/>
      <c r="BW51" s="88">
        <f t="shared" si="11"/>
        <v>1</v>
      </c>
      <c r="BX51" s="88">
        <f t="shared" si="12"/>
        <v>1</v>
      </c>
      <c r="BY51" s="88">
        <f t="shared" si="13"/>
        <v>1</v>
      </c>
      <c r="BZ51" s="88">
        <f t="shared" si="14"/>
        <v>1</v>
      </c>
      <c r="CA51" s="88">
        <f t="shared" si="15"/>
        <v>1</v>
      </c>
      <c r="CB51" s="88">
        <f t="shared" si="16"/>
        <v>1</v>
      </c>
      <c r="CC51" s="88">
        <f t="shared" si="17"/>
        <v>6</v>
      </c>
      <c r="CD51" s="88"/>
      <c r="CE51" s="88">
        <f t="shared" si="18"/>
        <v>1</v>
      </c>
      <c r="CF51" s="88">
        <f t="shared" si="19"/>
        <v>1</v>
      </c>
      <c r="CG51" s="88">
        <f t="shared" si="20"/>
        <v>1</v>
      </c>
      <c r="CH51" s="88">
        <f t="shared" si="21"/>
        <v>1</v>
      </c>
      <c r="CI51" s="88">
        <f t="shared" si="22"/>
        <v>1</v>
      </c>
      <c r="CJ51" s="88">
        <f t="shared" si="23"/>
        <v>5</v>
      </c>
      <c r="CK51" s="88"/>
      <c r="CL51" s="88">
        <f t="shared" si="24"/>
        <v>1</v>
      </c>
      <c r="CM51" s="88">
        <f t="shared" si="25"/>
        <v>1</v>
      </c>
      <c r="CN51" s="88">
        <f t="shared" si="26"/>
        <v>1</v>
      </c>
      <c r="CO51" s="88">
        <f t="shared" si="27"/>
        <v>1</v>
      </c>
      <c r="CP51" s="88">
        <f t="shared" si="28"/>
        <v>4</v>
      </c>
      <c r="CQ51" s="88"/>
      <c r="CR51" s="88">
        <f t="shared" si="29"/>
        <v>1</v>
      </c>
      <c r="CS51" s="88">
        <f t="shared" si="30"/>
        <v>1</v>
      </c>
      <c r="CT51" s="88">
        <f t="shared" si="31"/>
        <v>1</v>
      </c>
      <c r="CU51" s="88">
        <f t="shared" si="32"/>
        <v>3</v>
      </c>
      <c r="CV51" s="88"/>
      <c r="CW51" s="88">
        <f t="shared" si="33"/>
        <v>1</v>
      </c>
      <c r="CX51" s="88">
        <f t="shared" si="34"/>
        <v>1</v>
      </c>
      <c r="CY51" s="88">
        <f t="shared" si="35"/>
        <v>2</v>
      </c>
      <c r="CZ51" s="88"/>
      <c r="DA51" s="88">
        <f t="shared" si="36"/>
        <v>1</v>
      </c>
      <c r="DB51" s="93"/>
      <c r="DC51" s="78" t="s">
        <v>69</v>
      </c>
      <c r="DD51" s="94" t="e">
        <f>SUM('SA 2015 Gruppe 5'!#REF!-'SA 2015 Gruppe 5'!#REF!)</f>
        <v>#REF!</v>
      </c>
      <c r="DE51" s="79" t="s">
        <v>61</v>
      </c>
      <c r="DF51" s="80" t="s">
        <v>70</v>
      </c>
      <c r="DG51" s="81" t="s">
        <v>71</v>
      </c>
      <c r="DH51" s="95" t="s">
        <v>72</v>
      </c>
    </row>
    <row r="52" spans="1:112" ht="18">
      <c r="A52" s="97"/>
      <c r="B52" s="106">
        <v>49</v>
      </c>
      <c r="C52" s="102">
        <v>49</v>
      </c>
      <c r="D52" s="100"/>
      <c r="E52" s="74"/>
      <c r="F52" s="74"/>
      <c r="G52" s="74"/>
      <c r="H52" s="74"/>
      <c r="I52" s="74"/>
      <c r="J52" s="75"/>
      <c r="K52" s="75"/>
      <c r="L52" s="109">
        <f t="shared" si="37"/>
        <v>0</v>
      </c>
      <c r="M52" s="108" t="e">
        <f t="shared" si="38"/>
        <v>#DIV/0!</v>
      </c>
      <c r="N52" s="121">
        <f t="shared" si="39"/>
        <v>0</v>
      </c>
      <c r="BM52" s="88"/>
      <c r="BN52" s="88">
        <f t="shared" si="3"/>
        <v>1</v>
      </c>
      <c r="BO52" s="88">
        <f t="shared" si="4"/>
        <v>1</v>
      </c>
      <c r="BP52" s="88">
        <f t="shared" si="5"/>
        <v>1</v>
      </c>
      <c r="BQ52" s="88">
        <f t="shared" si="6"/>
        <v>1</v>
      </c>
      <c r="BR52" s="88">
        <f t="shared" si="7"/>
        <v>1</v>
      </c>
      <c r="BS52" s="88">
        <f t="shared" si="8"/>
        <v>1</v>
      </c>
      <c r="BT52" s="88">
        <f t="shared" si="9"/>
        <v>1</v>
      </c>
      <c r="BU52" s="88">
        <f t="shared" si="10"/>
        <v>7</v>
      </c>
      <c r="BV52" s="88"/>
      <c r="BW52" s="88">
        <f t="shared" si="11"/>
        <v>1</v>
      </c>
      <c r="BX52" s="88">
        <f t="shared" si="12"/>
        <v>1</v>
      </c>
      <c r="BY52" s="88">
        <f t="shared" si="13"/>
        <v>1</v>
      </c>
      <c r="BZ52" s="88">
        <f t="shared" si="14"/>
        <v>1</v>
      </c>
      <c r="CA52" s="88">
        <f t="shared" si="15"/>
        <v>1</v>
      </c>
      <c r="CB52" s="88">
        <f t="shared" si="16"/>
        <v>1</v>
      </c>
      <c r="CC52" s="88">
        <f t="shared" si="17"/>
        <v>6</v>
      </c>
      <c r="CD52" s="88"/>
      <c r="CE52" s="88">
        <f t="shared" si="18"/>
        <v>1</v>
      </c>
      <c r="CF52" s="88">
        <f t="shared" si="19"/>
        <v>1</v>
      </c>
      <c r="CG52" s="88">
        <f t="shared" si="20"/>
        <v>1</v>
      </c>
      <c r="CH52" s="88">
        <f t="shared" si="21"/>
        <v>1</v>
      </c>
      <c r="CI52" s="88">
        <f t="shared" si="22"/>
        <v>1</v>
      </c>
      <c r="CJ52" s="88">
        <f t="shared" si="23"/>
        <v>5</v>
      </c>
      <c r="CK52" s="88"/>
      <c r="CL52" s="88">
        <f t="shared" si="24"/>
        <v>1</v>
      </c>
      <c r="CM52" s="88">
        <f t="shared" si="25"/>
        <v>1</v>
      </c>
      <c r="CN52" s="88">
        <f t="shared" si="26"/>
        <v>1</v>
      </c>
      <c r="CO52" s="88">
        <f t="shared" si="27"/>
        <v>1</v>
      </c>
      <c r="CP52" s="88">
        <f t="shared" si="28"/>
        <v>4</v>
      </c>
      <c r="CQ52" s="88"/>
      <c r="CR52" s="88">
        <f t="shared" si="29"/>
        <v>1</v>
      </c>
      <c r="CS52" s="88">
        <f t="shared" si="30"/>
        <v>1</v>
      </c>
      <c r="CT52" s="88">
        <f t="shared" si="31"/>
        <v>1</v>
      </c>
      <c r="CU52" s="88">
        <f t="shared" si="32"/>
        <v>3</v>
      </c>
      <c r="CV52" s="88"/>
      <c r="CW52" s="88">
        <f t="shared" si="33"/>
        <v>1</v>
      </c>
      <c r="CX52" s="88">
        <f t="shared" si="34"/>
        <v>1</v>
      </c>
      <c r="CY52" s="88">
        <f t="shared" si="35"/>
        <v>2</v>
      </c>
      <c r="CZ52" s="88"/>
      <c r="DA52" s="88">
        <f t="shared" si="36"/>
        <v>1</v>
      </c>
      <c r="DB52" s="93"/>
      <c r="DC52" s="78" t="s">
        <v>69</v>
      </c>
      <c r="DD52" s="94" t="e">
        <f>SUM('SA 2015 Gruppe 5'!#REF!-'SA 2015 Gruppe 5'!#REF!)</f>
        <v>#REF!</v>
      </c>
      <c r="DE52" s="79" t="s">
        <v>61</v>
      </c>
      <c r="DF52" s="80" t="s">
        <v>70</v>
      </c>
      <c r="DG52" s="81" t="s">
        <v>71</v>
      </c>
      <c r="DH52" s="95" t="s">
        <v>72</v>
      </c>
    </row>
    <row r="53" spans="1:112" ht="18.75" thickBot="1">
      <c r="A53" s="97"/>
      <c r="B53" s="122">
        <v>50</v>
      </c>
      <c r="C53" s="123">
        <v>50</v>
      </c>
      <c r="D53" s="124"/>
      <c r="E53" s="125"/>
      <c r="F53" s="125"/>
      <c r="G53" s="125"/>
      <c r="H53" s="125"/>
      <c r="I53" s="125"/>
      <c r="J53" s="126"/>
      <c r="K53" s="126"/>
      <c r="L53" s="127">
        <f t="shared" si="37"/>
        <v>0</v>
      </c>
      <c r="M53" s="128" t="e">
        <f t="shared" si="38"/>
        <v>#DIV/0!</v>
      </c>
      <c r="N53" s="129">
        <f t="shared" si="39"/>
        <v>0</v>
      </c>
      <c r="BM53" s="88"/>
      <c r="BN53" s="88">
        <f t="shared" si="3"/>
        <v>1</v>
      </c>
      <c r="BO53" s="88">
        <f t="shared" si="4"/>
        <v>1</v>
      </c>
      <c r="BP53" s="88">
        <f t="shared" si="5"/>
        <v>1</v>
      </c>
      <c r="BQ53" s="88">
        <f t="shared" si="6"/>
        <v>1</v>
      </c>
      <c r="BR53" s="88">
        <f t="shared" si="7"/>
        <v>1</v>
      </c>
      <c r="BS53" s="88">
        <f t="shared" si="8"/>
        <v>1</v>
      </c>
      <c r="BT53" s="88">
        <f t="shared" si="9"/>
        <v>1</v>
      </c>
      <c r="BU53" s="88">
        <f t="shared" si="10"/>
        <v>7</v>
      </c>
      <c r="BV53" s="88"/>
      <c r="BW53" s="88">
        <f t="shared" si="11"/>
        <v>1</v>
      </c>
      <c r="BX53" s="88">
        <f t="shared" si="12"/>
        <v>1</v>
      </c>
      <c r="BY53" s="88">
        <f t="shared" si="13"/>
        <v>1</v>
      </c>
      <c r="BZ53" s="88">
        <f t="shared" si="14"/>
        <v>1</v>
      </c>
      <c r="CA53" s="88">
        <f t="shared" si="15"/>
        <v>1</v>
      </c>
      <c r="CB53" s="88">
        <f t="shared" si="16"/>
        <v>1</v>
      </c>
      <c r="CC53" s="88">
        <f t="shared" si="17"/>
        <v>6</v>
      </c>
      <c r="CD53" s="88"/>
      <c r="CE53" s="88">
        <f t="shared" si="18"/>
        <v>1</v>
      </c>
      <c r="CF53" s="88">
        <f t="shared" si="19"/>
        <v>1</v>
      </c>
      <c r="CG53" s="88">
        <f t="shared" si="20"/>
        <v>1</v>
      </c>
      <c r="CH53" s="88">
        <f t="shared" si="21"/>
        <v>1</v>
      </c>
      <c r="CI53" s="88">
        <f t="shared" si="22"/>
        <v>1</v>
      </c>
      <c r="CJ53" s="88">
        <f t="shared" si="23"/>
        <v>5</v>
      </c>
      <c r="CK53" s="88"/>
      <c r="CL53" s="88">
        <f t="shared" si="24"/>
        <v>1</v>
      </c>
      <c r="CM53" s="88">
        <f t="shared" si="25"/>
        <v>1</v>
      </c>
      <c r="CN53" s="88">
        <f t="shared" si="26"/>
        <v>1</v>
      </c>
      <c r="CO53" s="88">
        <f t="shared" si="27"/>
        <v>1</v>
      </c>
      <c r="CP53" s="88">
        <f t="shared" si="28"/>
        <v>4</v>
      </c>
      <c r="CQ53" s="88"/>
      <c r="CR53" s="88">
        <f t="shared" si="29"/>
        <v>1</v>
      </c>
      <c r="CS53" s="88">
        <f t="shared" si="30"/>
        <v>1</v>
      </c>
      <c r="CT53" s="88">
        <f t="shared" si="31"/>
        <v>1</v>
      </c>
      <c r="CU53" s="88">
        <f t="shared" si="32"/>
        <v>3</v>
      </c>
      <c r="CV53" s="88"/>
      <c r="CW53" s="88">
        <f t="shared" si="33"/>
        <v>1</v>
      </c>
      <c r="CX53" s="88">
        <f t="shared" si="34"/>
        <v>1</v>
      </c>
      <c r="CY53" s="88">
        <f t="shared" si="35"/>
        <v>2</v>
      </c>
      <c r="CZ53" s="88"/>
      <c r="DA53" s="88">
        <f t="shared" si="36"/>
        <v>1</v>
      </c>
      <c r="DB53" s="93"/>
      <c r="DC53" s="78" t="s">
        <v>69</v>
      </c>
      <c r="DD53" s="94" t="e">
        <f>SUM('SA 2015 Gruppe 5'!#REF!-'SA 2015 Gruppe 5'!#REF!)</f>
        <v>#REF!</v>
      </c>
      <c r="DE53" s="79" t="s">
        <v>61</v>
      </c>
      <c r="DF53" s="80" t="s">
        <v>70</v>
      </c>
      <c r="DG53" s="81" t="s">
        <v>71</v>
      </c>
      <c r="DH53" s="95" t="s">
        <v>72</v>
      </c>
    </row>
    <row r="54" spans="1:14" ht="18.75" thickBot="1">
      <c r="A54" s="97"/>
      <c r="B54" s="292" t="s">
        <v>100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4"/>
    </row>
    <row r="55" spans="1:66" ht="18">
      <c r="A55" s="97"/>
      <c r="B55" s="97"/>
      <c r="C55" s="130" t="s">
        <v>94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9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66" ht="18">
      <c r="A56" s="97"/>
      <c r="B56" s="97"/>
      <c r="C56" s="131" t="s">
        <v>88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9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</row>
    <row r="57" spans="1:66" ht="18">
      <c r="A57" s="97"/>
      <c r="B57" s="97"/>
      <c r="C57" s="131" t="s">
        <v>90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9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</row>
    <row r="58" spans="1:66" ht="18">
      <c r="A58" s="97"/>
      <c r="B58" s="97"/>
      <c r="C58" s="131" t="s">
        <v>95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9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</row>
    <row r="59" spans="1:66" ht="18">
      <c r="A59" s="97"/>
      <c r="B59" s="97"/>
      <c r="C59" s="131" t="s">
        <v>89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</row>
    <row r="60" spans="1:66" ht="18">
      <c r="A60" s="97"/>
      <c r="B60" s="97"/>
      <c r="C60" s="131" t="s">
        <v>83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</row>
    <row r="61" spans="1:66" ht="18">
      <c r="A61" s="97"/>
      <c r="B61" s="97"/>
      <c r="C61" s="131" t="s">
        <v>80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</row>
    <row r="62" spans="1:66" ht="18">
      <c r="A62" s="97"/>
      <c r="B62" s="97"/>
      <c r="C62" s="131" t="s">
        <v>85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</row>
    <row r="63" spans="1:66" ht="18">
      <c r="A63" s="97"/>
      <c r="B63" s="97"/>
      <c r="C63" s="131" t="s">
        <v>84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</row>
    <row r="64" spans="1:66" ht="18">
      <c r="A64" s="97"/>
      <c r="B64" s="97"/>
      <c r="C64" s="131" t="s">
        <v>109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</row>
    <row r="65" spans="1:66" ht="18">
      <c r="A65" s="97"/>
      <c r="B65" s="97"/>
      <c r="C65" s="131" t="s">
        <v>81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</row>
    <row r="66" spans="1:66" ht="18">
      <c r="A66" s="97"/>
      <c r="B66" s="97"/>
      <c r="C66" s="131" t="s">
        <v>112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</row>
    <row r="67" spans="1:66" ht="18">
      <c r="A67" s="97"/>
      <c r="B67" s="97"/>
      <c r="C67" s="131" t="s">
        <v>86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</row>
    <row r="68" spans="1:66" ht="18">
      <c r="A68" s="97"/>
      <c r="B68" s="97"/>
      <c r="C68" s="131" t="s">
        <v>98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</row>
    <row r="69" spans="1:66" ht="18">
      <c r="A69" s="97"/>
      <c r="B69" s="97"/>
      <c r="C69" s="131" t="s">
        <v>91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</row>
    <row r="70" spans="1:66" ht="18">
      <c r="A70" s="97"/>
      <c r="B70" s="97"/>
      <c r="C70" s="131" t="s">
        <v>87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</row>
    <row r="71" spans="1:66" ht="18">
      <c r="A71" s="97"/>
      <c r="B71" s="97"/>
      <c r="C71" s="131" t="s">
        <v>114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</row>
    <row r="72" spans="1:66" ht="18">
      <c r="A72" s="97"/>
      <c r="B72" s="97"/>
      <c r="C72" s="131" t="s">
        <v>113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</row>
    <row r="73" spans="1:66" ht="18">
      <c r="A73" s="97"/>
      <c r="B73" s="97"/>
      <c r="C73" s="131" t="s">
        <v>93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</row>
    <row r="74" spans="1:66" ht="18">
      <c r="A74" s="97"/>
      <c r="B74" s="97"/>
      <c r="C74" s="131" t="s">
        <v>97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</row>
    <row r="75" spans="1:66" ht="18">
      <c r="A75" s="97"/>
      <c r="B75" s="97"/>
      <c r="C75" s="131" t="s">
        <v>96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</row>
    <row r="76" spans="1:66" ht="18">
      <c r="A76" s="97"/>
      <c r="B76" s="97"/>
      <c r="C76" s="131" t="s">
        <v>115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</row>
    <row r="77" spans="1:66" ht="18">
      <c r="A77" s="97"/>
      <c r="B77" s="97"/>
      <c r="C77" s="131" t="s">
        <v>79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</row>
    <row r="78" spans="1:66" ht="18">
      <c r="A78" s="97"/>
      <c r="B78" s="97"/>
      <c r="C78" s="131" t="s">
        <v>82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</row>
    <row r="79" spans="1:66" ht="18">
      <c r="A79" s="97"/>
      <c r="B79" s="97"/>
      <c r="C79" s="131" t="s">
        <v>77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</row>
    <row r="80" spans="1:66" ht="18">
      <c r="A80" s="97"/>
      <c r="B80" s="97"/>
      <c r="C80" s="131" t="s">
        <v>92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</row>
    <row r="81" spans="1:66" ht="18">
      <c r="A81" s="97"/>
      <c r="B81" s="97"/>
      <c r="C81" s="131" t="s">
        <v>76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</row>
    <row r="82" spans="1:66" ht="18">
      <c r="A82" s="97"/>
      <c r="B82" s="97"/>
      <c r="C82" s="131" t="s">
        <v>99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</row>
    <row r="83" spans="1:66" ht="18">
      <c r="A83" s="97"/>
      <c r="B83" s="97"/>
      <c r="C83" s="131" t="s">
        <v>73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</row>
    <row r="84" spans="1:66" ht="18">
      <c r="A84" s="97"/>
      <c r="B84" s="97"/>
      <c r="C84" s="131" t="s">
        <v>75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</row>
    <row r="85" spans="1:66" ht="18">
      <c r="A85" s="97"/>
      <c r="B85" s="97"/>
      <c r="C85" s="131" t="s">
        <v>74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</row>
    <row r="86" spans="1:66" ht="18">
      <c r="A86" s="97"/>
      <c r="B86" s="97"/>
      <c r="C86" s="131" t="s">
        <v>78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</row>
    <row r="87" spans="1:66" ht="12.75">
      <c r="A87" s="97"/>
      <c r="B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</row>
    <row r="88" spans="1:66" ht="12.75">
      <c r="A88" s="97"/>
      <c r="B88" s="97"/>
      <c r="C88" s="98"/>
      <c r="D88" s="97"/>
      <c r="E88" s="97"/>
      <c r="F88" s="97"/>
      <c r="G88" s="97"/>
      <c r="H88" s="97"/>
      <c r="I88" s="97"/>
      <c r="J88" s="97"/>
      <c r="K88" s="97"/>
      <c r="L88" s="97"/>
      <c r="M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</row>
    <row r="89" spans="1:66" ht="12.75">
      <c r="A89" s="97"/>
      <c r="B89" s="97"/>
      <c r="C89" s="98"/>
      <c r="D89" s="97"/>
      <c r="E89" s="97"/>
      <c r="F89" s="97"/>
      <c r="G89" s="97"/>
      <c r="H89" s="97"/>
      <c r="I89" s="97"/>
      <c r="J89" s="97"/>
      <c r="K89" s="97"/>
      <c r="L89" s="97"/>
      <c r="M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</row>
    <row r="90" spans="1:66" ht="12.75">
      <c r="A90" s="97"/>
      <c r="B90" s="97"/>
      <c r="C90" s="98"/>
      <c r="D90" s="97"/>
      <c r="E90" s="97"/>
      <c r="F90" s="97"/>
      <c r="G90" s="97"/>
      <c r="H90" s="97"/>
      <c r="I90" s="97"/>
      <c r="J90" s="97"/>
      <c r="K90" s="97"/>
      <c r="L90" s="97"/>
      <c r="M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</row>
    <row r="91" spans="1:66" ht="12.75">
      <c r="A91" s="97"/>
      <c r="B91" s="97"/>
      <c r="C91" s="98"/>
      <c r="D91" s="97"/>
      <c r="E91" s="97"/>
      <c r="F91" s="97"/>
      <c r="G91" s="97"/>
      <c r="H91" s="97"/>
      <c r="I91" s="97"/>
      <c r="J91" s="97"/>
      <c r="K91" s="97"/>
      <c r="L91" s="97"/>
      <c r="M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</row>
    <row r="92" spans="1:66" ht="12.75">
      <c r="A92" s="97"/>
      <c r="B92" s="97"/>
      <c r="C92" s="98"/>
      <c r="D92" s="97"/>
      <c r="E92" s="97"/>
      <c r="F92" s="97"/>
      <c r="G92" s="97"/>
      <c r="H92" s="97"/>
      <c r="I92" s="97"/>
      <c r="J92" s="97"/>
      <c r="K92" s="97"/>
      <c r="L92" s="97"/>
      <c r="M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</row>
    <row r="93" spans="1:66" ht="12.75">
      <c r="A93" s="97"/>
      <c r="B93" s="97"/>
      <c r="C93" s="98"/>
      <c r="D93" s="97"/>
      <c r="E93" s="97"/>
      <c r="F93" s="97"/>
      <c r="G93" s="97"/>
      <c r="H93" s="97"/>
      <c r="I93" s="97"/>
      <c r="J93" s="97"/>
      <c r="K93" s="97"/>
      <c r="L93" s="97"/>
      <c r="M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</row>
    <row r="94" spans="1:66" ht="12.75">
      <c r="A94" s="97"/>
      <c r="B94" s="97"/>
      <c r="C94" s="98"/>
      <c r="D94" s="97"/>
      <c r="E94" s="97"/>
      <c r="F94" s="97"/>
      <c r="G94" s="97"/>
      <c r="H94" s="97"/>
      <c r="I94" s="97"/>
      <c r="J94" s="97"/>
      <c r="K94" s="97"/>
      <c r="L94" s="97"/>
      <c r="M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</row>
    <row r="95" spans="1:66" ht="12.75">
      <c r="A95" s="97"/>
      <c r="B95" s="97"/>
      <c r="C95" s="98"/>
      <c r="D95" s="97"/>
      <c r="E95" s="97"/>
      <c r="F95" s="97"/>
      <c r="G95" s="97"/>
      <c r="H95" s="97"/>
      <c r="I95" s="97"/>
      <c r="J95" s="97"/>
      <c r="K95" s="97"/>
      <c r="L95" s="97"/>
      <c r="M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</row>
    <row r="96" spans="1:66" ht="12.75">
      <c r="A96" s="97"/>
      <c r="B96" s="97"/>
      <c r="C96" s="98"/>
      <c r="D96" s="97"/>
      <c r="E96" s="97"/>
      <c r="F96" s="97"/>
      <c r="G96" s="97"/>
      <c r="H96" s="97"/>
      <c r="I96" s="97"/>
      <c r="J96" s="97"/>
      <c r="K96" s="97"/>
      <c r="L96" s="97"/>
      <c r="M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</row>
    <row r="97" spans="1:66" ht="12.75">
      <c r="A97" s="97"/>
      <c r="B97" s="97"/>
      <c r="C97" s="98"/>
      <c r="D97" s="97"/>
      <c r="E97" s="97"/>
      <c r="F97" s="97"/>
      <c r="G97" s="97"/>
      <c r="H97" s="97"/>
      <c r="I97" s="97"/>
      <c r="J97" s="97"/>
      <c r="K97" s="97"/>
      <c r="L97" s="97"/>
      <c r="M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</row>
    <row r="98" spans="1:66" ht="12.75">
      <c r="A98" s="97"/>
      <c r="B98" s="97"/>
      <c r="C98" s="98"/>
      <c r="D98" s="97"/>
      <c r="E98" s="97"/>
      <c r="F98" s="97"/>
      <c r="G98" s="97"/>
      <c r="H98" s="97"/>
      <c r="I98" s="97"/>
      <c r="J98" s="97"/>
      <c r="K98" s="97"/>
      <c r="L98" s="97"/>
      <c r="M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</row>
    <row r="99" spans="1:66" ht="12.75">
      <c r="A99" s="97"/>
      <c r="B99" s="97"/>
      <c r="C99" s="98"/>
      <c r="D99" s="97"/>
      <c r="E99" s="97"/>
      <c r="F99" s="97"/>
      <c r="G99" s="97"/>
      <c r="H99" s="97"/>
      <c r="I99" s="97"/>
      <c r="J99" s="97"/>
      <c r="K99" s="97"/>
      <c r="L99" s="97"/>
      <c r="M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</row>
    <row r="100" spans="1:66" ht="12.75">
      <c r="A100" s="97"/>
      <c r="B100" s="97"/>
      <c r="C100" s="98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</row>
    <row r="101" spans="1:66" ht="12.75">
      <c r="A101" s="97"/>
      <c r="B101" s="97"/>
      <c r="C101" s="98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</row>
    <row r="102" spans="1:66" ht="12.75">
      <c r="A102" s="97"/>
      <c r="B102" s="97"/>
      <c r="C102" s="98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</row>
    <row r="103" spans="1:66" ht="12.75">
      <c r="A103" s="97"/>
      <c r="B103" s="97"/>
      <c r="C103" s="98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</row>
    <row r="104" spans="1:66" ht="12.75">
      <c r="A104" s="97"/>
      <c r="B104" s="97"/>
      <c r="C104" s="98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</row>
    <row r="105" spans="1:66" ht="12.75">
      <c r="A105" s="97"/>
      <c r="B105" s="97"/>
      <c r="C105" s="98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</row>
    <row r="106" spans="1:66" ht="12.75">
      <c r="A106" s="97"/>
      <c r="B106" s="97"/>
      <c r="C106" s="98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</row>
    <row r="107" spans="1:66" ht="12.75">
      <c r="A107" s="97"/>
      <c r="B107" s="97"/>
      <c r="C107" s="98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</row>
    <row r="108" spans="1:66" ht="12.75">
      <c r="A108" s="97"/>
      <c r="B108" s="97"/>
      <c r="C108" s="98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</row>
    <row r="109" spans="1:66" ht="12.75">
      <c r="A109" s="97"/>
      <c r="B109" s="97"/>
      <c r="C109" s="98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</row>
    <row r="110" spans="1:66" ht="12.75">
      <c r="A110" s="97"/>
      <c r="B110" s="97"/>
      <c r="C110" s="98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</row>
    <row r="111" spans="1:66" ht="12.75">
      <c r="A111" s="97"/>
      <c r="B111" s="97"/>
      <c r="C111" s="98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9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</row>
    <row r="112" spans="1:66" ht="12.75">
      <c r="A112" s="97"/>
      <c r="B112" s="97"/>
      <c r="C112" s="9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9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</row>
    <row r="113" spans="1:66" ht="12.75">
      <c r="A113" s="97"/>
      <c r="B113" s="97"/>
      <c r="C113" s="98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9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</row>
    <row r="114" spans="1:66" ht="12.75">
      <c r="A114" s="97"/>
      <c r="B114" s="97"/>
      <c r="C114" s="98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9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</row>
    <row r="115" spans="1:66" ht="12.75">
      <c r="A115" s="97"/>
      <c r="B115" s="97"/>
      <c r="C115" s="98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9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</row>
    <row r="116" spans="1:66" ht="12.75">
      <c r="A116" s="97"/>
      <c r="B116" s="97"/>
      <c r="C116" s="98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9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</row>
    <row r="117" spans="1:66" ht="12.75">
      <c r="A117" s="97"/>
      <c r="B117" s="97"/>
      <c r="C117" s="9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9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</row>
    <row r="118" spans="1:66" ht="12.75">
      <c r="A118" s="97"/>
      <c r="B118" s="97"/>
      <c r="C118" s="98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9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</row>
    <row r="119" spans="1:66" ht="12.75">
      <c r="A119" s="97"/>
      <c r="B119" s="97"/>
      <c r="C119" s="98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9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</row>
    <row r="120" spans="1:66" ht="12.75">
      <c r="A120" s="97"/>
      <c r="B120" s="97"/>
      <c r="C120" s="9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9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</row>
    <row r="121" spans="1:66" ht="12.75">
      <c r="A121" s="97"/>
      <c r="B121" s="97"/>
      <c r="C121" s="98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9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</row>
    <row r="122" spans="1:66" ht="12.75">
      <c r="A122" s="97"/>
      <c r="B122" s="97"/>
      <c r="C122" s="98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9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</row>
    <row r="123" spans="1:66" ht="12.75">
      <c r="A123" s="97"/>
      <c r="B123" s="97"/>
      <c r="C123" s="98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9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</row>
    <row r="124" spans="1:66" ht="12.75">
      <c r="A124" s="97"/>
      <c r="B124" s="97"/>
      <c r="C124" s="98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9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</row>
    <row r="125" spans="1:66" ht="12.75">
      <c r="A125" s="97"/>
      <c r="B125" s="97"/>
      <c r="C125" s="9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9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</row>
    <row r="126" spans="1:66" ht="12.75">
      <c r="A126" s="97"/>
      <c r="B126" s="97"/>
      <c r="C126" s="9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9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</row>
    <row r="127" spans="1:66" ht="12.75">
      <c r="A127" s="97"/>
      <c r="B127" s="97"/>
      <c r="C127" s="9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9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</row>
    <row r="128" spans="1:66" ht="12.75">
      <c r="A128" s="97"/>
      <c r="B128" s="97"/>
      <c r="C128" s="9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9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</row>
    <row r="129" spans="1:66" ht="12.75">
      <c r="A129" s="97"/>
      <c r="B129" s="97"/>
      <c r="C129" s="98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9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</row>
    <row r="130" spans="1:66" ht="12.75">
      <c r="A130" s="97"/>
      <c r="B130" s="97"/>
      <c r="C130" s="9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9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</row>
    <row r="131" spans="1:66" ht="12.75">
      <c r="A131" s="97"/>
      <c r="B131" s="97"/>
      <c r="C131" s="9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9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</row>
    <row r="132" spans="1:66" ht="12.75">
      <c r="A132" s="97"/>
      <c r="B132" s="97"/>
      <c r="C132" s="9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9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</row>
    <row r="133" spans="1:66" ht="12.75">
      <c r="A133" s="97"/>
      <c r="B133" s="97"/>
      <c r="C133" s="98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9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</row>
    <row r="134" spans="1:66" ht="12.75">
      <c r="A134" s="97"/>
      <c r="B134" s="97"/>
      <c r="C134" s="98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9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</row>
    <row r="135" spans="1:66" ht="12.75">
      <c r="A135" s="97"/>
      <c r="B135" s="97"/>
      <c r="C135" s="98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9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</row>
    <row r="136" spans="1:66" ht="12.75">
      <c r="A136" s="97"/>
      <c r="B136" s="97"/>
      <c r="C136" s="9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9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</row>
    <row r="137" spans="1:66" ht="12.75">
      <c r="A137" s="97"/>
      <c r="B137" s="97"/>
      <c r="C137" s="98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9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</row>
    <row r="138" spans="1:66" ht="12.75">
      <c r="A138" s="97"/>
      <c r="B138" s="97"/>
      <c r="C138" s="98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9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</row>
    <row r="139" spans="1:66" ht="12.75">
      <c r="A139" s="97"/>
      <c r="B139" s="97"/>
      <c r="C139" s="98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9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</row>
    <row r="140" spans="1:66" ht="12.75">
      <c r="A140" s="97"/>
      <c r="B140" s="97"/>
      <c r="C140" s="98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9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</row>
    <row r="141" spans="1:66" ht="12.75">
      <c r="A141" s="97"/>
      <c r="B141" s="97"/>
      <c r="C141" s="98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9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</row>
    <row r="142" spans="1:66" ht="12.75">
      <c r="A142" s="97"/>
      <c r="B142" s="97"/>
      <c r="C142" s="98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9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</row>
    <row r="143" spans="1:66" ht="12.75">
      <c r="A143" s="97"/>
      <c r="B143" s="97"/>
      <c r="C143" s="98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9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</row>
    <row r="144" spans="1:66" ht="12.75">
      <c r="A144" s="97"/>
      <c r="B144" s="97"/>
      <c r="C144" s="98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9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</row>
    <row r="145" spans="1:66" ht="12.75">
      <c r="A145" s="97"/>
      <c r="B145" s="97"/>
      <c r="C145" s="98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9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</row>
    <row r="146" spans="1:66" ht="12.75">
      <c r="A146" s="97"/>
      <c r="B146" s="97"/>
      <c r="C146" s="9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9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</row>
    <row r="147" spans="1:66" ht="12.75">
      <c r="A147" s="97"/>
      <c r="B147" s="97"/>
      <c r="C147" s="98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9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</row>
    <row r="148" spans="1:66" ht="12.75">
      <c r="A148" s="97"/>
      <c r="B148" s="97"/>
      <c r="C148" s="98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9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</row>
    <row r="149" spans="1:66" ht="12.75">
      <c r="A149" s="97"/>
      <c r="B149" s="97"/>
      <c r="C149" s="98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9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</row>
    <row r="150" spans="1:66" ht="12.75">
      <c r="A150" s="97"/>
      <c r="B150" s="97"/>
      <c r="C150" s="98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9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</row>
    <row r="151" spans="1:66" ht="12.75">
      <c r="A151" s="97"/>
      <c r="B151" s="97"/>
      <c r="C151" s="98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9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</row>
    <row r="152" spans="1:66" ht="12.75">
      <c r="A152" s="97"/>
      <c r="B152" s="97"/>
      <c r="C152" s="98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9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</row>
    <row r="153" spans="1:66" ht="12.75">
      <c r="A153" s="97"/>
      <c r="B153" s="97"/>
      <c r="C153" s="9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9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</row>
    <row r="154" spans="1:66" ht="12.75">
      <c r="A154" s="97"/>
      <c r="B154" s="97"/>
      <c r="C154" s="9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9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</row>
    <row r="155" spans="1:66" ht="12.75">
      <c r="A155" s="97"/>
      <c r="B155" s="97"/>
      <c r="C155" s="98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9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</row>
    <row r="156" spans="1:66" ht="12.75">
      <c r="A156" s="97"/>
      <c r="B156" s="97"/>
      <c r="C156" s="98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9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</row>
    <row r="157" spans="1:66" ht="12.75">
      <c r="A157" s="97"/>
      <c r="B157" s="97"/>
      <c r="C157" s="98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9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</row>
    <row r="158" spans="1:66" ht="12.75">
      <c r="A158" s="97"/>
      <c r="B158" s="97"/>
      <c r="C158" s="98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9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</row>
    <row r="159" spans="1:66" ht="12.75">
      <c r="A159" s="97"/>
      <c r="B159" s="97"/>
      <c r="C159" s="98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9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</row>
    <row r="160" spans="1:66" ht="12.75">
      <c r="A160" s="97"/>
      <c r="B160" s="97"/>
      <c r="C160" s="98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9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</row>
    <row r="161" spans="1:66" ht="12.75">
      <c r="A161" s="97"/>
      <c r="B161" s="97"/>
      <c r="C161" s="98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9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</row>
    <row r="162" spans="1:66" ht="12.75">
      <c r="A162" s="97"/>
      <c r="B162" s="97"/>
      <c r="C162" s="98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9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</row>
    <row r="163" spans="1:66" ht="12.75">
      <c r="A163" s="97"/>
      <c r="B163" s="97"/>
      <c r="C163" s="98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9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</row>
    <row r="164" spans="1:66" ht="12.75">
      <c r="A164" s="97"/>
      <c r="B164" s="97"/>
      <c r="C164" s="98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9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</row>
    <row r="165" spans="1:66" ht="12.75">
      <c r="A165" s="97"/>
      <c r="B165" s="97"/>
      <c r="C165" s="98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9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2015-04-21T20:52:39Z</dcterms:modified>
  <cp:category/>
  <cp:version/>
  <cp:contentType/>
  <cp:contentStatus/>
</cp:coreProperties>
</file>