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610" activeTab="0"/>
  </bookViews>
  <sheets>
    <sheet name="SA 2015 PLP" sheetId="1" r:id="rId1"/>
    <sheet name="Eingabe" sheetId="2" r:id="rId2"/>
  </sheets>
  <definedNames>
    <definedName name="_xlnm.Print_Area" localSheetId="1">'Eingabe'!$A$1:$M$56</definedName>
    <definedName name="_xlnm.Print_Area" localSheetId="0">'SA 2015 PLP'!$A$1:$R$466</definedName>
  </definedNames>
  <calcPr fullCalcOnLoad="1"/>
</workbook>
</file>

<file path=xl/sharedStrings.xml><?xml version="1.0" encoding="utf-8"?>
<sst xmlns="http://schemas.openxmlformats.org/spreadsheetml/2006/main" count="669" uniqueCount="113">
  <si>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</si>
  <si>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</si>
  <si>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</si>
  <si>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</si>
  <si>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</si>
  <si>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</si>
  <si>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</si>
  <si>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</si>
  <si>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</si>
  <si>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</si>
  <si>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</si>
  <si>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</si>
  <si>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</si>
  <si>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</si>
  <si>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</si>
  <si>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</si>
  <si>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</si>
  <si>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</si>
  <si>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</si>
  <si>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</si>
  <si>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</si>
  <si>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</si>
  <si>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</si>
  <si>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</si>
  <si>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</si>
  <si>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</si>
  <si>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</si>
  <si>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</si>
  <si>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</si>
  <si>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</si>
  <si>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</si>
  <si>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</si>
  <si>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</si>
  <si>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</si>
  <si>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</si>
  <si>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</si>
  <si>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</si>
  <si>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</si>
  <si>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</si>
  <si>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</si>
  <si>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</si>
  <si>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</si>
  <si>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</si>
  <si>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</si>
  <si>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</si>
  <si>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</si>
  <si>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</si>
  <si>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</si>
  <si>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</si>
  <si>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</si>
  <si>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</si>
  <si>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</si>
  <si>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</si>
  <si>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</si>
  <si>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</si>
  <si>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</si>
  <si>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</si>
  <si>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</si>
  <si>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</si>
  <si>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</si>
  <si>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</si>
  <si>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</si>
  <si>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</si>
  <si>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</si>
  <si>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</si>
  <si>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</si>
  <si>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</si>
  <si>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</si>
  <si>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</si>
  <si>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</si>
  <si>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</si>
  <si>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</si>
  <si>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</si>
  <si>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</si>
  <si>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</si>
  <si>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</si>
  <si>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</si>
  <si>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</si>
  <si>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</si>
  <si>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</si>
  <si>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</si>
  <si>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</si>
  <si>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</si>
  <si>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</si>
  <si>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</si>
  <si>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</si>
  <si>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</si>
  <si>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</si>
  <si>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</si>
  <si>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</si>
  <si>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</si>
  <si>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</si>
  <si>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</si>
  <si>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</si>
  <si>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</si>
  <si>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</si>
  <si>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</si>
  <si>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</si>
  <si>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</si>
  <si>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E</t>
  </si>
  <si>
    <t>F</t>
  </si>
  <si>
    <t>G</t>
  </si>
  <si>
    <t>H</t>
  </si>
  <si>
    <t>I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</si>
  <si>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</si>
  <si>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</si>
  <si>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</si>
  <si>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</si>
  <si>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</si>
  <si>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</si>
  <si>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</si>
  <si>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</si>
  <si>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SA 2015 PLP Tag und Nacht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</si>
</sst>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14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FF0066"/>
      <name val="Verdana"/>
      <family val="2"/>
    </font>
    <font>
      <b/>
      <sz val="14"/>
      <color rgb="FF0000FF"/>
      <name val="Arial"/>
      <family val="2"/>
    </font>
    <font>
      <sz val="14"/>
      <color theme="0"/>
      <name val="Verdana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169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59" fillId="28" borderId="0" applyNumberFormat="0" applyBorder="0" applyAlignment="0" applyProtection="0"/>
    <xf numFmtId="171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vertical="center"/>
    </xf>
    <xf numFmtId="1" fontId="15" fillId="33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left" vertical="center"/>
    </xf>
    <xf numFmtId="2" fontId="14" fillId="34" borderId="13" xfId="0" applyNumberFormat="1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vertical="center"/>
    </xf>
    <xf numFmtId="1" fontId="15" fillId="33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173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6" borderId="16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69" fillId="39" borderId="17" xfId="0" applyFont="1" applyFill="1" applyBorder="1" applyAlignment="1">
      <alignment horizontal="center" vertical="center"/>
    </xf>
    <xf numFmtId="2" fontId="14" fillId="40" borderId="18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18" xfId="0" applyFont="1" applyFill="1" applyBorder="1" applyAlignment="1">
      <alignment horizontal="left" vertical="center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 vertical="center"/>
    </xf>
    <xf numFmtId="173" fontId="17" fillId="0" borderId="19" xfId="45" applyNumberFormat="1" applyFont="1" applyBorder="1" applyAlignment="1">
      <alignment horizontal="center" vertical="center" wrapText="1"/>
      <protection/>
    </xf>
    <xf numFmtId="173" fontId="17" fillId="0" borderId="20" xfId="45" applyNumberFormat="1" applyFont="1" applyBorder="1" applyAlignment="1">
      <alignment horizontal="center" vertical="center" wrapText="1"/>
      <protection/>
    </xf>
    <xf numFmtId="0" fontId="14" fillId="35" borderId="21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2" fontId="14" fillId="40" borderId="14" xfId="0" applyNumberFormat="1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9" borderId="14" xfId="0" applyFont="1" applyFill="1" applyBorder="1" applyAlignment="1">
      <alignment horizontal="center" vertical="center"/>
    </xf>
    <xf numFmtId="0" fontId="69" fillId="39" borderId="15" xfId="0" applyFont="1" applyFill="1" applyBorder="1" applyAlignment="1">
      <alignment horizontal="center" vertical="center"/>
    </xf>
    <xf numFmtId="49" fontId="14" fillId="35" borderId="22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176" fontId="16" fillId="33" borderId="23" xfId="45" applyNumberFormat="1" applyFont="1" applyFill="1" applyBorder="1" applyAlignment="1">
      <alignment horizontal="left" vertical="center"/>
      <protection/>
    </xf>
    <xf numFmtId="176" fontId="16" fillId="33" borderId="24" xfId="45" applyNumberFormat="1" applyFont="1" applyFill="1" applyBorder="1" applyAlignment="1">
      <alignment horizontal="left" vertical="center"/>
      <protection/>
    </xf>
    <xf numFmtId="2" fontId="70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2" fontId="16" fillId="33" borderId="25" xfId="45" applyNumberFormat="1" applyFont="1" applyFill="1" applyBorder="1" applyAlignment="1">
      <alignment horizontal="center" vertical="center"/>
      <protection/>
    </xf>
    <xf numFmtId="2" fontId="16" fillId="33" borderId="26" xfId="45" applyNumberFormat="1" applyFont="1" applyFill="1" applyBorder="1" applyAlignment="1">
      <alignment horizontal="center" vertical="center"/>
      <protection/>
    </xf>
    <xf numFmtId="49" fontId="14" fillId="35" borderId="27" xfId="0" applyNumberFormat="1" applyFont="1" applyFill="1" applyBorder="1" applyAlignment="1">
      <alignment horizontal="center" vertical="center"/>
    </xf>
    <xf numFmtId="2" fontId="14" fillId="34" borderId="18" xfId="0" applyNumberFormat="1" applyFont="1" applyFill="1" applyBorder="1" applyAlignment="1">
      <alignment horizontal="center" vertical="center"/>
    </xf>
    <xf numFmtId="2" fontId="14" fillId="33" borderId="18" xfId="0" applyNumberFormat="1" applyFont="1" applyFill="1" applyBorder="1" applyAlignment="1">
      <alignment vertical="center"/>
    </xf>
    <xf numFmtId="1" fontId="15" fillId="33" borderId="18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4" fillId="41" borderId="2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1" fillId="33" borderId="0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172" fontId="12" fillId="42" borderId="3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14" fillId="41" borderId="14" xfId="0" applyFont="1" applyFill="1" applyBorder="1" applyAlignment="1">
      <alignment horizontal="left" vertical="center"/>
    </xf>
    <xf numFmtId="0" fontId="4" fillId="41" borderId="23" xfId="0" applyFont="1" applyFill="1" applyBorder="1" applyAlignment="1">
      <alignment horizontal="center" vertical="center"/>
    </xf>
    <xf numFmtId="0" fontId="4" fillId="41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left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14" fillId="43" borderId="14" xfId="0" applyFont="1" applyFill="1" applyBorder="1" applyAlignment="1">
      <alignment horizontal="left" vertical="center"/>
    </xf>
    <xf numFmtId="0" fontId="14" fillId="43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center" vertical="center"/>
    </xf>
    <xf numFmtId="0" fontId="15" fillId="35" borderId="14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2" fontId="15" fillId="36" borderId="10" xfId="0" applyNumberFormat="1" applyFont="1" applyFill="1" applyBorder="1" applyAlignment="1">
      <alignment horizontal="center" vertical="center"/>
    </xf>
    <xf numFmtId="2" fontId="15" fillId="36" borderId="17" xfId="0" applyNumberFormat="1" applyFont="1" applyFill="1" applyBorder="1" applyAlignment="1">
      <alignment horizontal="center" vertical="center"/>
    </xf>
    <xf numFmtId="2" fontId="15" fillId="37" borderId="10" xfId="0" applyNumberFormat="1" applyFont="1" applyFill="1" applyBorder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5" fillId="35" borderId="34" xfId="0" applyFont="1" applyFill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2" fontId="15" fillId="0" borderId="35" xfId="0" applyNumberFormat="1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2" fontId="14" fillId="44" borderId="14" xfId="0" applyNumberFormat="1" applyFont="1" applyFill="1" applyBorder="1" applyAlignment="1">
      <alignment horizontal="center" vertical="center"/>
    </xf>
    <xf numFmtId="2" fontId="14" fillId="45" borderId="10" xfId="0" applyNumberFormat="1" applyFont="1" applyFill="1" applyBorder="1" applyAlignment="1">
      <alignment horizontal="center" vertical="center"/>
    </xf>
    <xf numFmtId="2" fontId="14" fillId="46" borderId="10" xfId="0" applyNumberFormat="1" applyFont="1" applyFill="1" applyBorder="1" applyAlignment="1">
      <alignment horizontal="center" vertical="center"/>
    </xf>
    <xf numFmtId="2" fontId="14" fillId="35" borderId="14" xfId="0" applyNumberFormat="1" applyFont="1" applyFill="1" applyBorder="1" applyAlignment="1">
      <alignment vertical="center"/>
    </xf>
    <xf numFmtId="1" fontId="15" fillId="35" borderId="14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vertical="center"/>
    </xf>
    <xf numFmtId="1" fontId="15" fillId="36" borderId="10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vertical="center"/>
    </xf>
    <xf numFmtId="1" fontId="15" fillId="37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left" vertical="center"/>
    </xf>
    <xf numFmtId="0" fontId="14" fillId="35" borderId="14" xfId="0" applyFont="1" applyFill="1" applyBorder="1" applyAlignment="1">
      <alignment horizontal="left" vertical="center"/>
    </xf>
    <xf numFmtId="0" fontId="14" fillId="35" borderId="14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14" fontId="9" fillId="33" borderId="10" xfId="0" applyNumberFormat="1" applyFont="1" applyFill="1" applyBorder="1" applyAlignment="1">
      <alignment horizontal="center" vertical="center"/>
    </xf>
    <xf numFmtId="14" fontId="7" fillId="33" borderId="36" xfId="0" applyNumberFormat="1" applyFont="1" applyFill="1" applyBorder="1" applyAlignment="1">
      <alignment horizontal="center" vertical="center"/>
    </xf>
    <xf numFmtId="14" fontId="7" fillId="33" borderId="37" xfId="0" applyNumberFormat="1" applyFont="1" applyFill="1" applyBorder="1" applyAlignment="1">
      <alignment horizontal="center" vertical="center"/>
    </xf>
    <xf numFmtId="14" fontId="7" fillId="33" borderId="38" xfId="0" applyNumberFormat="1" applyFont="1" applyFill="1" applyBorder="1" applyAlignment="1">
      <alignment horizontal="center" vertical="center"/>
    </xf>
    <xf numFmtId="0" fontId="30" fillId="47" borderId="14" xfId="0" applyFont="1" applyFill="1" applyBorder="1" applyAlignment="1">
      <alignment horizontal="center" vertical="center"/>
    </xf>
    <xf numFmtId="0" fontId="30" fillId="47" borderId="19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49" fontId="11" fillId="39" borderId="40" xfId="0" applyNumberFormat="1" applyFont="1" applyFill="1" applyBorder="1" applyAlignment="1">
      <alignment horizontal="center" vertical="center" wrapText="1"/>
    </xf>
    <xf numFmtId="49" fontId="11" fillId="39" borderId="41" xfId="0" applyNumberFormat="1" applyFont="1" applyFill="1" applyBorder="1" applyAlignment="1">
      <alignment horizontal="center" vertical="center" wrapText="1"/>
    </xf>
    <xf numFmtId="0" fontId="11" fillId="39" borderId="42" xfId="0" applyFont="1" applyFill="1" applyBorder="1" applyAlignment="1">
      <alignment horizontal="center" vertical="center"/>
    </xf>
    <xf numFmtId="0" fontId="11" fillId="39" borderId="43" xfId="0" applyFont="1" applyFill="1" applyBorder="1" applyAlignment="1">
      <alignment horizontal="center" vertical="center"/>
    </xf>
    <xf numFmtId="172" fontId="12" fillId="39" borderId="40" xfId="0" applyNumberFormat="1" applyFont="1" applyFill="1" applyBorder="1" applyAlignment="1">
      <alignment horizontal="center" vertical="center" wrapText="1"/>
    </xf>
    <xf numFmtId="172" fontId="12" fillId="39" borderId="41" xfId="0" applyNumberFormat="1" applyFont="1" applyFill="1" applyBorder="1" applyAlignment="1">
      <alignment horizontal="center" vertical="center" wrapText="1"/>
    </xf>
    <xf numFmtId="0" fontId="11" fillId="41" borderId="40" xfId="0" applyFont="1" applyFill="1" applyBorder="1" applyAlignment="1">
      <alignment horizontal="center" vertical="center" wrapText="1"/>
    </xf>
    <xf numFmtId="0" fontId="11" fillId="41" borderId="41" xfId="0" applyFont="1" applyFill="1" applyBorder="1" applyAlignment="1">
      <alignment horizontal="center" vertical="center" wrapText="1"/>
    </xf>
    <xf numFmtId="0" fontId="30" fillId="39" borderId="40" xfId="0" applyFont="1" applyFill="1" applyBorder="1" applyAlignment="1">
      <alignment horizontal="center" vertical="center"/>
    </xf>
    <xf numFmtId="0" fontId="30" fillId="39" borderId="41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9" fillId="41" borderId="45" xfId="0" applyFont="1" applyFill="1" applyBorder="1" applyAlignment="1">
      <alignment horizontal="center" vertical="center"/>
    </xf>
    <xf numFmtId="0" fontId="9" fillId="41" borderId="46" xfId="0" applyFont="1" applyFill="1" applyBorder="1" applyAlignment="1">
      <alignment horizontal="center" vertical="center"/>
    </xf>
    <xf numFmtId="0" fontId="9" fillId="41" borderId="47" xfId="0" applyFont="1" applyFill="1" applyBorder="1" applyAlignment="1">
      <alignment horizontal="center" vertical="center"/>
    </xf>
    <xf numFmtId="0" fontId="9" fillId="41" borderId="48" xfId="0" applyFont="1" applyFill="1" applyBorder="1" applyAlignment="1">
      <alignment horizontal="center" vertical="center"/>
    </xf>
    <xf numFmtId="0" fontId="9" fillId="41" borderId="49" xfId="0" applyFont="1" applyFill="1" applyBorder="1" applyAlignment="1">
      <alignment horizontal="center" vertical="center"/>
    </xf>
    <xf numFmtId="0" fontId="9" fillId="41" borderId="50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left" vertical="center"/>
    </xf>
    <xf numFmtId="0" fontId="14" fillId="33" borderId="44" xfId="0" applyFont="1" applyFill="1" applyBorder="1" applyAlignment="1">
      <alignment horizontal="left" vertical="center"/>
    </xf>
    <xf numFmtId="0" fontId="31" fillId="39" borderId="36" xfId="0" applyFont="1" applyFill="1" applyBorder="1" applyAlignment="1">
      <alignment horizontal="center" vertical="center"/>
    </xf>
    <xf numFmtId="0" fontId="31" fillId="39" borderId="37" xfId="0" applyFont="1" applyFill="1" applyBorder="1" applyAlignment="1">
      <alignment horizontal="center" vertical="center"/>
    </xf>
    <xf numFmtId="0" fontId="31" fillId="39" borderId="38" xfId="0" applyFont="1" applyFill="1" applyBorder="1" applyAlignment="1">
      <alignment horizontal="center" vertical="center"/>
    </xf>
    <xf numFmtId="0" fontId="23" fillId="37" borderId="21" xfId="0" applyFont="1" applyFill="1" applyBorder="1" applyAlignment="1">
      <alignment horizontal="center" vertical="center"/>
    </xf>
    <xf numFmtId="0" fontId="23" fillId="37" borderId="51" xfId="0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24" fillId="37" borderId="52" xfId="0" applyFont="1" applyFill="1" applyBorder="1" applyAlignment="1">
      <alignment horizontal="center" vertical="center"/>
    </xf>
    <xf numFmtId="0" fontId="27" fillId="37" borderId="53" xfId="0" applyFont="1" applyFill="1" applyBorder="1" applyAlignment="1">
      <alignment horizontal="center" vertical="center"/>
    </xf>
    <xf numFmtId="0" fontId="27" fillId="37" borderId="54" xfId="0" applyFont="1" applyFill="1" applyBorder="1" applyAlignment="1">
      <alignment horizontal="center" vertical="center"/>
    </xf>
    <xf numFmtId="0" fontId="27" fillId="37" borderId="55" xfId="0" applyFont="1" applyFill="1" applyBorder="1" applyAlignment="1">
      <alignment horizontal="center" vertical="center"/>
    </xf>
    <xf numFmtId="0" fontId="27" fillId="37" borderId="56" xfId="0" applyFont="1" applyFill="1" applyBorder="1" applyAlignment="1">
      <alignment horizontal="center" vertical="center"/>
    </xf>
    <xf numFmtId="0" fontId="33" fillId="33" borderId="36" xfId="0" applyFont="1" applyFill="1" applyBorder="1" applyAlignment="1">
      <alignment horizontal="center" vertical="center"/>
    </xf>
    <xf numFmtId="0" fontId="33" fillId="33" borderId="37" xfId="0" applyFont="1" applyFill="1" applyBorder="1" applyAlignment="1">
      <alignment horizontal="center" vertical="center"/>
    </xf>
    <xf numFmtId="0" fontId="33" fillId="33" borderId="38" xfId="0" applyFont="1" applyFill="1" applyBorder="1" applyAlignment="1">
      <alignment horizontal="center" vertical="center"/>
    </xf>
    <xf numFmtId="0" fontId="11" fillId="39" borderId="40" xfId="0" applyFont="1" applyFill="1" applyBorder="1" applyAlignment="1">
      <alignment horizontal="center" vertical="center" wrapText="1"/>
    </xf>
    <xf numFmtId="0" fontId="11" fillId="39" borderId="41" xfId="0" applyFont="1" applyFill="1" applyBorder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/>
    </xf>
    <xf numFmtId="0" fontId="29" fillId="35" borderId="57" xfId="0" applyFont="1" applyFill="1" applyBorder="1" applyAlignment="1">
      <alignment horizontal="center" vertical="center"/>
    </xf>
    <xf numFmtId="0" fontId="29" fillId="35" borderId="51" xfId="0" applyFont="1" applyFill="1" applyBorder="1" applyAlignment="1">
      <alignment horizontal="center" vertical="center"/>
    </xf>
    <xf numFmtId="0" fontId="29" fillId="35" borderId="16" xfId="0" applyFont="1" applyFill="1" applyBorder="1" applyAlignment="1">
      <alignment horizontal="center" vertical="center"/>
    </xf>
    <xf numFmtId="0" fontId="29" fillId="35" borderId="44" xfId="0" applyFont="1" applyFill="1" applyBorder="1" applyAlignment="1">
      <alignment horizontal="center" vertical="center"/>
    </xf>
    <xf numFmtId="0" fontId="29" fillId="35" borderId="52" xfId="0" applyFont="1" applyFill="1" applyBorder="1" applyAlignment="1">
      <alignment horizontal="center" vertical="center"/>
    </xf>
    <xf numFmtId="0" fontId="25" fillId="35" borderId="53" xfId="0" applyFont="1" applyFill="1" applyBorder="1" applyAlignment="1">
      <alignment horizontal="center" vertical="center"/>
    </xf>
    <xf numFmtId="0" fontId="25" fillId="35" borderId="58" xfId="0" applyFont="1" applyFill="1" applyBorder="1" applyAlignment="1">
      <alignment horizontal="center" vertical="center"/>
    </xf>
    <xf numFmtId="0" fontId="25" fillId="35" borderId="54" xfId="0" applyFont="1" applyFill="1" applyBorder="1" applyAlignment="1">
      <alignment horizontal="center" vertical="center"/>
    </xf>
    <xf numFmtId="0" fontId="25" fillId="35" borderId="59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60" xfId="0" applyFont="1" applyFill="1" applyBorder="1" applyAlignment="1">
      <alignment horizontal="center" vertical="center"/>
    </xf>
    <xf numFmtId="0" fontId="25" fillId="35" borderId="55" xfId="0" applyFont="1" applyFill="1" applyBorder="1" applyAlignment="1">
      <alignment horizontal="center" vertical="center"/>
    </xf>
    <xf numFmtId="0" fontId="25" fillId="35" borderId="49" xfId="0" applyFont="1" applyFill="1" applyBorder="1" applyAlignment="1">
      <alignment horizontal="center" vertical="center"/>
    </xf>
    <xf numFmtId="0" fontId="25" fillId="35" borderId="56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51" xfId="0" applyFont="1" applyFill="1" applyBorder="1" applyAlignment="1">
      <alignment horizontal="center" vertical="center"/>
    </xf>
    <xf numFmtId="0" fontId="28" fillId="36" borderId="16" xfId="0" applyFont="1" applyFill="1" applyBorder="1" applyAlignment="1">
      <alignment horizontal="center" vertical="center"/>
    </xf>
    <xf numFmtId="0" fontId="28" fillId="36" borderId="52" xfId="0" applyFont="1" applyFill="1" applyBorder="1" applyAlignment="1">
      <alignment horizontal="center" vertical="center"/>
    </xf>
    <xf numFmtId="0" fontId="26" fillId="36" borderId="53" xfId="0" applyFont="1" applyFill="1" applyBorder="1" applyAlignment="1">
      <alignment horizontal="center" vertical="center"/>
    </xf>
    <xf numFmtId="0" fontId="26" fillId="36" borderId="54" xfId="0" applyFont="1" applyFill="1" applyBorder="1" applyAlignment="1">
      <alignment horizontal="center" vertical="center"/>
    </xf>
    <xf numFmtId="0" fontId="26" fillId="36" borderId="59" xfId="0" applyFont="1" applyFill="1" applyBorder="1" applyAlignment="1">
      <alignment horizontal="center" vertical="center"/>
    </xf>
    <xf numFmtId="0" fontId="26" fillId="36" borderId="60" xfId="0" applyFont="1" applyFill="1" applyBorder="1" applyAlignment="1">
      <alignment horizontal="center" vertical="center"/>
    </xf>
    <xf numFmtId="0" fontId="26" fillId="36" borderId="55" xfId="0" applyFont="1" applyFill="1" applyBorder="1" applyAlignment="1">
      <alignment horizontal="center" vertical="center"/>
    </xf>
    <xf numFmtId="0" fontId="26" fillId="36" borderId="56" xfId="0" applyFont="1" applyFill="1" applyBorder="1" applyAlignment="1">
      <alignment horizontal="center" vertical="center"/>
    </xf>
    <xf numFmtId="0" fontId="32" fillId="42" borderId="61" xfId="0" applyFont="1" applyFill="1" applyBorder="1" applyAlignment="1">
      <alignment horizontal="center" vertical="center"/>
    </xf>
    <xf numFmtId="0" fontId="32" fillId="42" borderId="47" xfId="0" applyFont="1" applyFill="1" applyBorder="1" applyAlignment="1">
      <alignment horizontal="center" vertical="center"/>
    </xf>
    <xf numFmtId="0" fontId="32" fillId="42" borderId="62" xfId="0" applyFont="1" applyFill="1" applyBorder="1" applyAlignment="1">
      <alignment horizontal="center" vertical="center"/>
    </xf>
    <xf numFmtId="0" fontId="14" fillId="42" borderId="55" xfId="0" applyFont="1" applyFill="1" applyBorder="1" applyAlignment="1">
      <alignment horizontal="center" vertical="center"/>
    </xf>
    <xf numFmtId="0" fontId="14" fillId="42" borderId="49" xfId="0" applyFont="1" applyFill="1" applyBorder="1" applyAlignment="1">
      <alignment horizontal="center" vertical="center"/>
    </xf>
    <xf numFmtId="0" fontId="14" fillId="42" borderId="56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O471"/>
  <sheetViews>
    <sheetView tabSelected="1" zoomScalePageLayoutView="0" workbookViewId="0" topLeftCell="A10">
      <selection activeCell="X12" sqref="X12"/>
    </sheetView>
  </sheetViews>
  <sheetFormatPr defaultColWidth="11.421875" defaultRowHeight="26.25" customHeight="1"/>
  <cols>
    <col min="1" max="1" width="2.57421875" style="25" customWidth="1"/>
    <col min="2" max="2" width="10.28125" style="17" bestFit="1" customWidth="1"/>
    <col min="3" max="3" width="7.7109375" style="17" customWidth="1"/>
    <col min="4" max="4" width="7.8515625" style="17" customWidth="1"/>
    <col min="5" max="5" width="29.8515625" style="50" bestFit="1" customWidth="1"/>
    <col min="6" max="6" width="13.421875" style="17" customWidth="1"/>
    <col min="7" max="14" width="13.8515625" style="17" customWidth="1"/>
    <col min="15" max="15" width="13.7109375" style="17" customWidth="1"/>
    <col min="16" max="16" width="4.00390625" style="17" customWidth="1"/>
    <col min="17" max="17" width="13.140625" style="31" customWidth="1"/>
    <col min="18" max="18" width="2.57421875" style="31" customWidth="1"/>
    <col min="19" max="19" width="5.421875" style="3" customWidth="1"/>
    <col min="20" max="20" width="4.00390625" style="15" bestFit="1" customWidth="1"/>
    <col min="21" max="21" width="4.57421875" style="15" bestFit="1" customWidth="1"/>
    <col min="22" max="22" width="4.00390625" style="15" bestFit="1" customWidth="1"/>
    <col min="23" max="24" width="4.00390625" style="3" bestFit="1" customWidth="1"/>
    <col min="25" max="25" width="5.421875" style="15" bestFit="1" customWidth="1"/>
    <col min="26" max="26" width="13.421875" style="3" bestFit="1" customWidth="1"/>
    <col min="27" max="27" width="11.28125" style="16" customWidth="1"/>
    <col min="28" max="28" width="11.00390625" style="16" customWidth="1"/>
    <col min="29" max="29" width="1.1484375" style="31" customWidth="1"/>
    <col min="30" max="30" width="2.57421875" style="25" customWidth="1"/>
    <col min="31" max="31" width="10.00390625" style="2" bestFit="1" customWidth="1"/>
    <col min="32" max="16384" width="11.421875" style="17" customWidth="1"/>
  </cols>
  <sheetData>
    <row r="1" spans="1:41" s="14" customFormat="1" ht="26.25" customHeight="1" thickBot="1">
      <c r="A1" s="25"/>
      <c r="E1" s="48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30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2:41" ht="27" customHeight="1">
      <c r="B2" s="26"/>
      <c r="C2" s="26"/>
      <c r="D2" s="26"/>
      <c r="E2" s="48"/>
      <c r="F2" s="47"/>
      <c r="G2" s="47"/>
      <c r="H2" s="198" t="str">
        <f>E14</f>
        <v>Günther Schlosser</v>
      </c>
      <c r="I2" s="199"/>
      <c r="J2" s="200"/>
      <c r="K2" s="47"/>
      <c r="L2" s="47"/>
      <c r="M2" s="25"/>
      <c r="N2" s="25"/>
      <c r="O2" s="26"/>
      <c r="P2" s="25"/>
      <c r="S2" s="33"/>
      <c r="T2" s="34"/>
      <c r="U2" s="34"/>
      <c r="V2" s="34"/>
      <c r="W2" s="33"/>
      <c r="X2" s="33"/>
      <c r="Y2" s="34"/>
      <c r="Z2" s="33"/>
      <c r="AA2" s="25"/>
      <c r="AB2" s="25"/>
      <c r="AC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s="9" customFormat="1" ht="27" customHeight="1" thickBot="1">
      <c r="A3" s="26"/>
      <c r="B3" s="26"/>
      <c r="C3" s="26"/>
      <c r="D3" s="26"/>
      <c r="E3" s="48"/>
      <c r="F3" s="26"/>
      <c r="G3" s="26"/>
      <c r="H3" s="201">
        <f>N14</f>
        <v>30</v>
      </c>
      <c r="I3" s="202"/>
      <c r="J3" s="203"/>
      <c r="K3" s="28"/>
      <c r="L3" s="28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s="9" customFormat="1" ht="27" customHeight="1">
      <c r="A4" s="26"/>
      <c r="B4" s="27"/>
      <c r="C4" s="27"/>
      <c r="D4" s="27"/>
      <c r="E4" s="48"/>
      <c r="F4" s="213" t="str">
        <f>E15</f>
        <v>Gerhard Fischer </v>
      </c>
      <c r="G4" s="214"/>
      <c r="H4" s="204">
        <v>1</v>
      </c>
      <c r="I4" s="205"/>
      <c r="J4" s="206"/>
      <c r="K4" s="26"/>
      <c r="L4" s="26"/>
      <c r="M4" s="26"/>
      <c r="N4" s="26"/>
      <c r="O4" s="27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s="8" customFormat="1" ht="27" customHeight="1" thickBot="1">
      <c r="A5" s="27"/>
      <c r="B5" s="27"/>
      <c r="C5" s="27"/>
      <c r="D5" s="27"/>
      <c r="E5" s="48"/>
      <c r="F5" s="215">
        <f>N15</f>
        <v>27</v>
      </c>
      <c r="G5" s="216"/>
      <c r="H5" s="207"/>
      <c r="I5" s="208"/>
      <c r="J5" s="209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</row>
    <row r="6" spans="1:41" s="8" customFormat="1" ht="27" customHeight="1">
      <c r="A6" s="27"/>
      <c r="B6" s="27"/>
      <c r="C6" s="27"/>
      <c r="D6" s="27"/>
      <c r="E6" s="48"/>
      <c r="F6" s="217">
        <v>2</v>
      </c>
      <c r="G6" s="218"/>
      <c r="H6" s="207"/>
      <c r="I6" s="208"/>
      <c r="J6" s="209"/>
      <c r="K6" s="185" t="str">
        <f>E16</f>
        <v>Roman Grunner</v>
      </c>
      <c r="L6" s="186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1" s="8" customFormat="1" ht="27" customHeight="1">
      <c r="A7" s="27"/>
      <c r="B7" s="27"/>
      <c r="C7" s="27"/>
      <c r="D7" s="27"/>
      <c r="E7" s="48"/>
      <c r="F7" s="219"/>
      <c r="G7" s="220"/>
      <c r="H7" s="207"/>
      <c r="I7" s="208"/>
      <c r="J7" s="209"/>
      <c r="K7" s="187">
        <f>N16</f>
        <v>25</v>
      </c>
      <c r="L7" s="188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41" s="8" customFormat="1" ht="27" customHeight="1">
      <c r="A8" s="27"/>
      <c r="B8" s="26"/>
      <c r="C8" s="26"/>
      <c r="D8" s="26"/>
      <c r="E8" s="48"/>
      <c r="F8" s="219"/>
      <c r="G8" s="220"/>
      <c r="H8" s="207"/>
      <c r="I8" s="208"/>
      <c r="J8" s="209"/>
      <c r="K8" s="189">
        <v>3</v>
      </c>
      <c r="L8" s="190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41" s="9" customFormat="1" ht="27" customHeight="1" thickBot="1">
      <c r="A9" s="26"/>
      <c r="B9" s="26"/>
      <c r="C9" s="26"/>
      <c r="D9" s="26"/>
      <c r="E9" s="48"/>
      <c r="F9" s="221"/>
      <c r="G9" s="222"/>
      <c r="H9" s="210"/>
      <c r="I9" s="211"/>
      <c r="J9" s="212"/>
      <c r="K9" s="191"/>
      <c r="L9" s="192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</row>
    <row r="10" spans="1:41" s="9" customFormat="1" ht="26.25" customHeight="1" thickBot="1">
      <c r="A10" s="26"/>
      <c r="B10" s="26"/>
      <c r="C10" s="26"/>
      <c r="D10" s="26"/>
      <c r="E10" s="48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9"/>
      <c r="R10" s="2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9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s="9" customFormat="1" ht="35.25" customHeight="1" thickBot="1">
      <c r="A11" s="26"/>
      <c r="B11" s="193" t="str">
        <f>Eingabe!$B$2</f>
        <v>SA 2015 PLP Tag und Nacht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  <c r="P11" s="29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9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</row>
    <row r="12" spans="1:41" s="8" customFormat="1" ht="26.25" customHeight="1">
      <c r="A12" s="27"/>
      <c r="B12" s="174" t="s">
        <v>0</v>
      </c>
      <c r="C12" s="176" t="s">
        <v>106</v>
      </c>
      <c r="D12" s="177"/>
      <c r="E12" s="170" t="s">
        <v>63</v>
      </c>
      <c r="F12" s="168" t="s">
        <v>2</v>
      </c>
      <c r="G12" s="166">
        <f>Eingabe!D3</f>
        <v>42090</v>
      </c>
      <c r="H12" s="166">
        <f>Eingabe!E3</f>
        <v>42124</v>
      </c>
      <c r="I12" s="166">
        <f>Eingabe!F3</f>
        <v>42181</v>
      </c>
      <c r="J12" s="166">
        <f>Eingabe!G3</f>
        <v>42258</v>
      </c>
      <c r="K12" s="166">
        <f>Eingabe!H3</f>
        <v>42321</v>
      </c>
      <c r="L12" s="166">
        <f>Eingabe!I3</f>
        <v>42349</v>
      </c>
      <c r="M12" s="196" t="s">
        <v>64</v>
      </c>
      <c r="N12" s="162" t="s">
        <v>65</v>
      </c>
      <c r="O12" s="164" t="s">
        <v>57</v>
      </c>
      <c r="P12" s="29"/>
      <c r="Q12" s="73"/>
      <c r="R12" s="27"/>
      <c r="S12" s="31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</row>
    <row r="13" spans="1:41" s="8" customFormat="1" ht="26.25" customHeight="1" thickBot="1">
      <c r="A13" s="27"/>
      <c r="B13" s="175"/>
      <c r="C13" s="178"/>
      <c r="D13" s="179"/>
      <c r="E13" s="171"/>
      <c r="F13" s="169"/>
      <c r="G13" s="167"/>
      <c r="H13" s="167"/>
      <c r="I13" s="167"/>
      <c r="J13" s="167"/>
      <c r="K13" s="167"/>
      <c r="L13" s="167"/>
      <c r="M13" s="197"/>
      <c r="N13" s="163"/>
      <c r="O13" s="165"/>
      <c r="P13" s="29"/>
      <c r="Q13" s="73"/>
      <c r="R13" s="27"/>
      <c r="S13" s="31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1:41" s="9" customFormat="1" ht="26.25" customHeight="1">
      <c r="A14" s="26"/>
      <c r="B14" s="57">
        <v>1</v>
      </c>
      <c r="C14" s="75" t="str">
        <f>IF(Q14=0,Eingabe!CO4,IF(Eingabe!CL4=0,Eingabe!CM4,IF(Eingabe!CL4&gt;=0,Eingabe!CK4,IF(Eingabe!CL4&lt;=0,Eingabe!CN4))))</f>
        <v>►</v>
      </c>
      <c r="D14" s="70" t="str">
        <f>IF(Q14=0,Eingabe!CP4,IF(Eingabe!CL4=0," ",IF(Eingabe!CL4&gt;=0,Eingabe!CL4,IF(Eingabe!CL4&lt;=0,Eingabe!CL4,))))</f>
        <v>neu</v>
      </c>
      <c r="E14" s="58" t="str">
        <f>Eingabe!C13</f>
        <v>Günther Schlosser</v>
      </c>
      <c r="F14" s="59">
        <f>Eingabe!K13</f>
        <v>30</v>
      </c>
      <c r="G14" s="146">
        <f>Eingabe!D13</f>
        <v>30</v>
      </c>
      <c r="H14" s="60">
        <f>Eingabe!E13</f>
        <v>0</v>
      </c>
      <c r="I14" s="60">
        <f>Eingabe!F13</f>
        <v>0</v>
      </c>
      <c r="J14" s="60">
        <f>Eingabe!G13</f>
        <v>0</v>
      </c>
      <c r="K14" s="60">
        <f>Eingabe!H13</f>
        <v>0</v>
      </c>
      <c r="L14" s="60">
        <f>Eingabe!I13</f>
        <v>0</v>
      </c>
      <c r="M14" s="61">
        <f>Eingabe!J13</f>
        <v>30</v>
      </c>
      <c r="N14" s="61">
        <f aca="true" t="shared" si="0" ref="N14:N23">SUM(M14-O14)</f>
        <v>30</v>
      </c>
      <c r="O14" s="62">
        <f>Eingabe!L13</f>
        <v>0</v>
      </c>
      <c r="P14" s="29"/>
      <c r="Q14" s="229">
        <v>0</v>
      </c>
      <c r="R14" s="26"/>
      <c r="S14" s="26"/>
      <c r="T14" s="26"/>
      <c r="U14" s="31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</row>
    <row r="15" spans="1:41" s="8" customFormat="1" ht="26.25" customHeight="1">
      <c r="A15" s="27"/>
      <c r="B15" s="39">
        <v>2</v>
      </c>
      <c r="C15" s="74" t="str">
        <f>IF(Q15=0,Eingabe!CO5,IF(Eingabe!CL5=0,Eingabe!CM5,IF(Eingabe!CL5&gt;=0,Eingabe!CK5,IF(Eingabe!CL5&lt;=0,Eingabe!CN5))))</f>
        <v>►</v>
      </c>
      <c r="D15" s="71" t="str">
        <f>IF(Q15=0,Eingabe!CP5,IF(Eingabe!CL5=0," ",IF(Eingabe!CL5&gt;=0,Eingabe!CL5,IF(Eingabe!CL5&lt;=0,Eingabe!CL5,))))</f>
        <v>neu</v>
      </c>
      <c r="E15" s="49" t="str">
        <f>Eingabe!C10</f>
        <v>Gerhard Fischer </v>
      </c>
      <c r="F15" s="46">
        <f>Eingabe!K10</f>
        <v>27</v>
      </c>
      <c r="G15" s="148">
        <f>Eingabe!D10</f>
        <v>27</v>
      </c>
      <c r="H15" s="18">
        <f>Eingabe!E10</f>
        <v>0</v>
      </c>
      <c r="I15" s="18">
        <f>Eingabe!F10</f>
        <v>0</v>
      </c>
      <c r="J15" s="18">
        <f>Eingabe!G10</f>
        <v>0</v>
      </c>
      <c r="K15" s="18">
        <f>Eingabe!H10</f>
        <v>0</v>
      </c>
      <c r="L15" s="18">
        <f>Eingabe!I10</f>
        <v>0</v>
      </c>
      <c r="M15" s="24">
        <f>Eingabe!J10</f>
        <v>27</v>
      </c>
      <c r="N15" s="24">
        <f t="shared" si="0"/>
        <v>27</v>
      </c>
      <c r="O15" s="45">
        <f>Eingabe!L10</f>
        <v>0</v>
      </c>
      <c r="P15" s="29"/>
      <c r="Q15" s="229">
        <v>0</v>
      </c>
      <c r="R15" s="27"/>
      <c r="S15" s="27"/>
      <c r="T15" s="26"/>
      <c r="U15" s="31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</row>
    <row r="16" spans="1:41" s="9" customFormat="1" ht="26.25" customHeight="1">
      <c r="A16" s="26"/>
      <c r="B16" s="40">
        <v>3</v>
      </c>
      <c r="C16" s="74" t="str">
        <f>IF(Q16=0,Eingabe!CO6,IF(Eingabe!CL6=0,Eingabe!CM6,IF(Eingabe!CL6&gt;=0,Eingabe!CK6,IF(Eingabe!CL6&lt;=0,Eingabe!CN6))))</f>
        <v>►</v>
      </c>
      <c r="D16" s="71" t="str">
        <f>IF(Q16=0,Eingabe!CP6,IF(Eingabe!CL6=0," ",IF(Eingabe!CL6&gt;=0,Eingabe!CL6,IF(Eingabe!CL6&lt;=0,Eingabe!CL6,))))</f>
        <v>neu</v>
      </c>
      <c r="E16" s="49" t="str">
        <f>Eingabe!C7</f>
        <v>Roman Grunner</v>
      </c>
      <c r="F16" s="46">
        <f>Eingabe!K7</f>
        <v>25</v>
      </c>
      <c r="G16" s="147">
        <f>Eingabe!D7</f>
        <v>25</v>
      </c>
      <c r="H16" s="18">
        <f>Eingabe!E7</f>
        <v>0</v>
      </c>
      <c r="I16" s="18">
        <f>Eingabe!F7</f>
        <v>0</v>
      </c>
      <c r="J16" s="18">
        <f>Eingabe!G7</f>
        <v>0</v>
      </c>
      <c r="K16" s="18">
        <f>Eingabe!H7</f>
        <v>0</v>
      </c>
      <c r="L16" s="18">
        <f>Eingabe!I7</f>
        <v>0</v>
      </c>
      <c r="M16" s="24">
        <f>Eingabe!J7</f>
        <v>25</v>
      </c>
      <c r="N16" s="24">
        <f t="shared" si="0"/>
        <v>25</v>
      </c>
      <c r="O16" s="45">
        <f>Eingabe!L7</f>
        <v>0</v>
      </c>
      <c r="P16" s="29"/>
      <c r="Q16" s="229">
        <v>0</v>
      </c>
      <c r="R16" s="26"/>
      <c r="S16" s="26"/>
      <c r="T16" s="26"/>
      <c r="U16" s="31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1" s="9" customFormat="1" ht="26.25" customHeight="1">
      <c r="A17" s="26"/>
      <c r="B17" s="41">
        <v>4</v>
      </c>
      <c r="C17" s="74" t="str">
        <f>IF(Q17=0,Eingabe!CO7,IF(Eingabe!CL7=0,Eingabe!CM7,IF(Eingabe!CL7&gt;=0,Eingabe!CK7,IF(Eingabe!CL7&lt;=0,Eingabe!CN7))))</f>
        <v>►</v>
      </c>
      <c r="D17" s="71" t="str">
        <f>IF(Q17=0,Eingabe!CP7,IF(Eingabe!CL7=0," ",IF(Eingabe!CL7&gt;=0,Eingabe!CL7,IF(Eingabe!CL7&lt;=0,Eingabe!CL7,))))</f>
        <v>neu</v>
      </c>
      <c r="E17" s="49" t="str">
        <f>Eingabe!C6</f>
        <v>Peter Siding </v>
      </c>
      <c r="F17" s="46">
        <f>Eingabe!K6</f>
        <v>24</v>
      </c>
      <c r="G17" s="18">
        <f>Eingabe!D6</f>
        <v>24</v>
      </c>
      <c r="H17" s="18">
        <f>Eingabe!E6</f>
        <v>0</v>
      </c>
      <c r="I17" s="18">
        <f>Eingabe!F6</f>
        <v>0</v>
      </c>
      <c r="J17" s="18">
        <f>Eingabe!G6</f>
        <v>0</v>
      </c>
      <c r="K17" s="18">
        <f>Eingabe!H6</f>
        <v>0</v>
      </c>
      <c r="L17" s="18">
        <f>Eingabe!I6</f>
        <v>0</v>
      </c>
      <c r="M17" s="24">
        <f>Eingabe!J6</f>
        <v>24</v>
      </c>
      <c r="N17" s="24">
        <f t="shared" si="0"/>
        <v>24</v>
      </c>
      <c r="O17" s="45">
        <f>Eingabe!L6</f>
        <v>0</v>
      </c>
      <c r="P17" s="26"/>
      <c r="Q17" s="229">
        <v>0</v>
      </c>
      <c r="R17" s="26"/>
      <c r="S17" s="26"/>
      <c r="T17" s="29"/>
      <c r="U17" s="31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s="9" customFormat="1" ht="26.25" customHeight="1">
      <c r="A18" s="26"/>
      <c r="B18" s="41">
        <v>5</v>
      </c>
      <c r="C18" s="74" t="str">
        <f>IF(Q18=0,Eingabe!CO8,IF(Eingabe!CL8=0,Eingabe!CM8,IF(Eingabe!CL8&gt;=0,Eingabe!CK8,IF(Eingabe!CL8&lt;=0,Eingabe!CN8))))</f>
        <v>►</v>
      </c>
      <c r="D18" s="71" t="str">
        <f>IF(Q18=0,Eingabe!CP8,IF(Eingabe!CL8=0," ",IF(Eingabe!CL8&gt;=0,Eingabe!CL8,IF(Eingabe!CL8&lt;=0,Eingabe!CL8,))))</f>
        <v>neu</v>
      </c>
      <c r="E18" s="49" t="str">
        <f>Eingabe!C12</f>
        <v>Thomas Nowak </v>
      </c>
      <c r="F18" s="46">
        <f>Eingabe!K12</f>
        <v>23</v>
      </c>
      <c r="G18" s="18">
        <f>Eingabe!D12</f>
        <v>23</v>
      </c>
      <c r="H18" s="18">
        <f>Eingabe!E12</f>
        <v>0</v>
      </c>
      <c r="I18" s="18">
        <f>Eingabe!F12</f>
        <v>0</v>
      </c>
      <c r="J18" s="18">
        <f>Eingabe!G12</f>
        <v>0</v>
      </c>
      <c r="K18" s="18">
        <f>Eingabe!H12</f>
        <v>0</v>
      </c>
      <c r="L18" s="18">
        <f>Eingabe!I12</f>
        <v>0</v>
      </c>
      <c r="M18" s="24">
        <f>Eingabe!J12</f>
        <v>23</v>
      </c>
      <c r="N18" s="24">
        <f t="shared" si="0"/>
        <v>23</v>
      </c>
      <c r="O18" s="45">
        <f>Eingabe!L12</f>
        <v>0</v>
      </c>
      <c r="P18" s="29"/>
      <c r="Q18" s="229">
        <v>0</v>
      </c>
      <c r="R18" s="26"/>
      <c r="S18" s="26"/>
      <c r="T18" s="29"/>
      <c r="U18" s="31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</row>
    <row r="19" spans="1:41" s="9" customFormat="1" ht="26.25" customHeight="1">
      <c r="A19" s="26"/>
      <c r="B19" s="41">
        <v>6</v>
      </c>
      <c r="C19" s="74" t="str">
        <f>IF(Q19=0,Eingabe!CO9,IF(Eingabe!CL9=0,Eingabe!CM9,IF(Eingabe!CL9&gt;=0,Eingabe!CK9,IF(Eingabe!CL9&lt;=0,Eingabe!CN9))))</f>
        <v>►</v>
      </c>
      <c r="D19" s="71" t="str">
        <f>IF(Q19=0,Eingabe!CP9,IF(Eingabe!CL9=0," ",IF(Eingabe!CL9&gt;=0,Eingabe!CL9,IF(Eingabe!CL9&lt;=0,Eingabe!CL9,))))</f>
        <v>neu</v>
      </c>
      <c r="E19" s="49" t="str">
        <f>Eingabe!C5</f>
        <v>Johann Lemböck</v>
      </c>
      <c r="F19" s="46">
        <f>Eingabe!K5</f>
        <v>22</v>
      </c>
      <c r="G19" s="18">
        <f>Eingabe!D5</f>
        <v>22</v>
      </c>
      <c r="H19" s="18">
        <f>Eingabe!E5</f>
        <v>0</v>
      </c>
      <c r="I19" s="18">
        <f>Eingabe!F5</f>
        <v>0</v>
      </c>
      <c r="J19" s="18">
        <f>Eingabe!G5</f>
        <v>0</v>
      </c>
      <c r="K19" s="18">
        <f>Eingabe!H5</f>
        <v>0</v>
      </c>
      <c r="L19" s="18">
        <f>Eingabe!I5</f>
        <v>0</v>
      </c>
      <c r="M19" s="24">
        <f>Eingabe!J5</f>
        <v>22</v>
      </c>
      <c r="N19" s="24">
        <f t="shared" si="0"/>
        <v>22</v>
      </c>
      <c r="O19" s="45">
        <f>Eingabe!L5</f>
        <v>0</v>
      </c>
      <c r="P19" s="26"/>
      <c r="Q19" s="229">
        <v>0</v>
      </c>
      <c r="R19" s="26"/>
      <c r="S19" s="26"/>
      <c r="T19" s="26"/>
      <c r="U19" s="31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</row>
    <row r="20" spans="1:41" s="9" customFormat="1" ht="26.25" customHeight="1">
      <c r="A20" s="26"/>
      <c r="B20" s="41">
        <v>7</v>
      </c>
      <c r="C20" s="74" t="str">
        <f>IF(Q20=0,Eingabe!CO10,IF(Eingabe!CL10=0,Eingabe!CM10,IF(Eingabe!CL10&gt;=0,Eingabe!CK10,IF(Eingabe!CL10&lt;=0,Eingabe!CN10))))</f>
        <v>►</v>
      </c>
      <c r="D20" s="71" t="str">
        <f>IF(Q20=0,Eingabe!CP10,IF(Eingabe!CL10=0," ",IF(Eingabe!CL10&gt;=0,Eingabe!CL10,IF(Eingabe!CL10&lt;=0,Eingabe!CL10,))))</f>
        <v>neu</v>
      </c>
      <c r="E20" s="49" t="str">
        <f>Eingabe!C8</f>
        <v>Gabi Krausler</v>
      </c>
      <c r="F20" s="46">
        <f>Eingabe!K8</f>
        <v>21</v>
      </c>
      <c r="G20" s="18">
        <f>Eingabe!D8</f>
        <v>21</v>
      </c>
      <c r="H20" s="18">
        <f>Eingabe!E8</f>
        <v>0</v>
      </c>
      <c r="I20" s="18">
        <f>Eingabe!F8</f>
        <v>0</v>
      </c>
      <c r="J20" s="18">
        <f>Eingabe!G8</f>
        <v>0</v>
      </c>
      <c r="K20" s="18">
        <f>Eingabe!H8</f>
        <v>0</v>
      </c>
      <c r="L20" s="18">
        <f>Eingabe!I8</f>
        <v>0</v>
      </c>
      <c r="M20" s="24">
        <f>Eingabe!J8</f>
        <v>21</v>
      </c>
      <c r="N20" s="24">
        <f t="shared" si="0"/>
        <v>21</v>
      </c>
      <c r="O20" s="45">
        <f>Eingabe!L8</f>
        <v>0</v>
      </c>
      <c r="P20" s="29"/>
      <c r="Q20" s="229">
        <v>0</v>
      </c>
      <c r="R20" s="26"/>
      <c r="S20" s="26"/>
      <c r="T20" s="29"/>
      <c r="U20" s="31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</row>
    <row r="21" spans="1:41" s="9" customFormat="1" ht="26.25" customHeight="1">
      <c r="A21" s="26"/>
      <c r="B21" s="41">
        <v>8</v>
      </c>
      <c r="C21" s="74" t="str">
        <f>IF(Q21=0,Eingabe!CO11,IF(Eingabe!CL11=0,Eingabe!CM11,IF(Eingabe!CL11&gt;=0,Eingabe!CK11,IF(Eingabe!CL11&lt;=0,Eingabe!CN11))))</f>
        <v>►</v>
      </c>
      <c r="D21" s="71" t="str">
        <f>IF(Q21=0,Eingabe!CP11,IF(Eingabe!CL11=0," ",IF(Eingabe!CL11&gt;=0,Eingabe!CL11,IF(Eingabe!CL11&lt;=0,Eingabe!CL11,))))</f>
        <v>neu</v>
      </c>
      <c r="E21" s="49" t="str">
        <f>Eingabe!C11</f>
        <v>Thomas Milanollo</v>
      </c>
      <c r="F21" s="46">
        <f>Eingabe!K11</f>
        <v>20</v>
      </c>
      <c r="G21" s="18">
        <f>Eingabe!D11</f>
        <v>20</v>
      </c>
      <c r="H21" s="18">
        <f>Eingabe!E11</f>
        <v>0</v>
      </c>
      <c r="I21" s="18">
        <f>Eingabe!F11</f>
        <v>0</v>
      </c>
      <c r="J21" s="18">
        <f>Eingabe!G11</f>
        <v>0</v>
      </c>
      <c r="K21" s="18">
        <f>Eingabe!H11</f>
        <v>0</v>
      </c>
      <c r="L21" s="18">
        <f>Eingabe!I11</f>
        <v>0</v>
      </c>
      <c r="M21" s="24">
        <f>Eingabe!J11</f>
        <v>20</v>
      </c>
      <c r="N21" s="24">
        <f t="shared" si="0"/>
        <v>20</v>
      </c>
      <c r="O21" s="45">
        <f>Eingabe!L11</f>
        <v>0</v>
      </c>
      <c r="P21" s="29"/>
      <c r="Q21" s="229">
        <v>0</v>
      </c>
      <c r="R21" s="26"/>
      <c r="S21" s="26"/>
      <c r="T21" s="29"/>
      <c r="U21" s="31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</row>
    <row r="22" spans="1:41" s="9" customFormat="1" ht="26.25" customHeight="1">
      <c r="A22" s="26"/>
      <c r="B22" s="41">
        <v>9</v>
      </c>
      <c r="C22" s="74" t="str">
        <f>IF(Q22=0,Eingabe!CO12,IF(Eingabe!CL12=0,Eingabe!CM12,IF(Eingabe!CL12&gt;=0,Eingabe!CK12,IF(Eingabe!CL12&lt;=0,Eingabe!CN12))))</f>
        <v>►</v>
      </c>
      <c r="D22" s="71" t="str">
        <f>IF(Q22=0,Eingabe!CP12,IF(Eingabe!CL12=0," ",IF(Eingabe!CL12&gt;=0,Eingabe!CL12,IF(Eingabe!CL12&lt;=0,Eingabe!CL12,))))</f>
        <v>neu</v>
      </c>
      <c r="E22" s="49" t="str">
        <f>Eingabe!C9</f>
        <v>Gerlinde Herzog</v>
      </c>
      <c r="F22" s="46">
        <f>Eingabe!K9</f>
        <v>19</v>
      </c>
      <c r="G22" s="18">
        <f>Eingabe!D9</f>
        <v>19</v>
      </c>
      <c r="H22" s="18">
        <f>Eingabe!E9</f>
        <v>0</v>
      </c>
      <c r="I22" s="18">
        <f>Eingabe!F9</f>
        <v>0</v>
      </c>
      <c r="J22" s="18">
        <f>Eingabe!G9</f>
        <v>0</v>
      </c>
      <c r="K22" s="18">
        <f>Eingabe!H9</f>
        <v>0</v>
      </c>
      <c r="L22" s="18">
        <f>Eingabe!I9</f>
        <v>0</v>
      </c>
      <c r="M22" s="24">
        <f>Eingabe!J9</f>
        <v>19</v>
      </c>
      <c r="N22" s="24">
        <f t="shared" si="0"/>
        <v>19</v>
      </c>
      <c r="O22" s="45">
        <f>Eingabe!L9</f>
        <v>0</v>
      </c>
      <c r="P22" s="26"/>
      <c r="Q22" s="229">
        <v>0</v>
      </c>
      <c r="R22" s="26"/>
      <c r="S22" s="26"/>
      <c r="T22" s="29"/>
      <c r="U22" s="31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</row>
    <row r="23" spans="1:41" s="9" customFormat="1" ht="26.25" customHeight="1" thickBot="1">
      <c r="A23" s="26"/>
      <c r="B23" s="41">
        <v>10</v>
      </c>
      <c r="C23" s="74" t="str">
        <f>IF(Q23=0,Eingabe!CO13,IF(Eingabe!CL13=0,Eingabe!CM13,IF(Eingabe!CL13&gt;=0,Eingabe!CK13,IF(Eingabe!CL13&lt;=0,Eingabe!CN13))))</f>
        <v>►</v>
      </c>
      <c r="D23" s="71" t="str">
        <f>IF(Q23=0,Eingabe!CP13,IF(Eingabe!CL13=0," ",IF(Eingabe!CL13&gt;=0,Eingabe!CL13,IF(Eingabe!CL13&lt;=0,Eingabe!CL13,))))</f>
        <v>neu</v>
      </c>
      <c r="E23" s="49" t="str">
        <f>Eingabe!C4</f>
        <v>Walter Lemböck </v>
      </c>
      <c r="F23" s="46">
        <f>Eingabe!K4</f>
        <v>18</v>
      </c>
      <c r="G23" s="119">
        <f>Eingabe!D4</f>
        <v>18</v>
      </c>
      <c r="H23" s="119">
        <f>Eingabe!E4</f>
        <v>0</v>
      </c>
      <c r="I23" s="119">
        <f>Eingabe!F4</f>
        <v>0</v>
      </c>
      <c r="J23" s="119">
        <f>Eingabe!G4</f>
        <v>0</v>
      </c>
      <c r="K23" s="119">
        <f>Eingabe!H4</f>
        <v>0</v>
      </c>
      <c r="L23" s="119">
        <f>Eingabe!I4</f>
        <v>0</v>
      </c>
      <c r="M23" s="24">
        <f>Eingabe!J4</f>
        <v>18</v>
      </c>
      <c r="N23" s="24">
        <f t="shared" si="0"/>
        <v>18</v>
      </c>
      <c r="O23" s="45">
        <f>Eingabe!L4</f>
        <v>0</v>
      </c>
      <c r="P23" s="26"/>
      <c r="Q23" s="229">
        <v>0</v>
      </c>
      <c r="R23" s="26"/>
      <c r="S23" s="26"/>
      <c r="T23" s="29"/>
      <c r="U23" s="31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2:41" ht="26.25" customHeight="1" thickBot="1">
      <c r="B24" s="182" t="str">
        <f>Eingabe!$B$54</f>
        <v>Punktevergabe: 30,27,25,24,23,22,21,20,19,18,17,16,15,14,13,12,11,10,9,8,7,6,5,4,3,2,1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4"/>
      <c r="P24" s="33"/>
      <c r="Q24" s="34"/>
      <c r="R24" s="34"/>
      <c r="S24" s="34"/>
      <c r="T24" s="33"/>
      <c r="U24" s="34"/>
      <c r="V24" s="34"/>
      <c r="W24" s="33"/>
      <c r="X24" s="31"/>
      <c r="Y24" s="31"/>
      <c r="Z24" s="31"/>
      <c r="AA24" s="25"/>
      <c r="AB24" s="25"/>
      <c r="AC24" s="30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</row>
    <row r="25" spans="2:41" ht="26.25" customHeight="1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33"/>
      <c r="S25" s="34"/>
      <c r="T25" s="34"/>
      <c r="U25" s="34"/>
      <c r="V25" s="33"/>
      <c r="W25" s="34"/>
      <c r="X25" s="34"/>
      <c r="Y25" s="33"/>
      <c r="Z25" s="31"/>
      <c r="AA25" s="31"/>
      <c r="AB25" s="31"/>
      <c r="AC25" s="25"/>
      <c r="AE25" s="30"/>
      <c r="AF25" s="25"/>
      <c r="AG25" s="25"/>
      <c r="AH25" s="25"/>
      <c r="AI25" s="25"/>
      <c r="AJ25" s="25"/>
      <c r="AK25" s="25"/>
      <c r="AL25" s="25"/>
      <c r="AM25" s="25"/>
      <c r="AN25" s="25"/>
      <c r="AO25" s="25"/>
    </row>
    <row r="26" spans="2:41" ht="26.25" customHeight="1">
      <c r="B26" s="94"/>
      <c r="C26" s="94"/>
      <c r="D26" s="94"/>
      <c r="E26" s="149">
        <v>42090</v>
      </c>
      <c r="F26" s="180" t="s">
        <v>82</v>
      </c>
      <c r="G26" s="181"/>
      <c r="H26" s="35">
        <v>14.597</v>
      </c>
      <c r="I26" s="35" t="s">
        <v>66</v>
      </c>
      <c r="J26" s="36">
        <v>5</v>
      </c>
      <c r="L26" s="94"/>
      <c r="M26" s="94"/>
      <c r="N26" s="94"/>
      <c r="O26" s="94"/>
      <c r="P26" s="94"/>
      <c r="Q26" s="94"/>
      <c r="R26" s="33"/>
      <c r="S26" s="34"/>
      <c r="T26" s="34"/>
      <c r="U26" s="34"/>
      <c r="V26" s="33"/>
      <c r="W26" s="34"/>
      <c r="X26" s="34"/>
      <c r="Y26" s="33"/>
      <c r="Z26" s="31"/>
      <c r="AA26" s="31"/>
      <c r="AB26" s="31"/>
      <c r="AC26" s="25"/>
      <c r="AE26" s="30"/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2:41" ht="26.25" customHeight="1">
      <c r="B27" s="32"/>
      <c r="C27" s="32"/>
      <c r="D27" s="32"/>
      <c r="E27" s="48"/>
      <c r="F27" s="25"/>
      <c r="G27" s="25"/>
      <c r="H27" s="25"/>
      <c r="I27" s="25"/>
      <c r="J27" s="25"/>
      <c r="K27" s="32"/>
      <c r="L27" s="32"/>
      <c r="M27" s="32"/>
      <c r="N27" s="32"/>
      <c r="O27" s="32"/>
      <c r="P27" s="32"/>
      <c r="S27" s="33"/>
      <c r="T27" s="34"/>
      <c r="U27" s="34"/>
      <c r="V27" s="34"/>
      <c r="W27" s="33"/>
      <c r="X27" s="33"/>
      <c r="Y27" s="34"/>
      <c r="Z27" s="33"/>
      <c r="AA27" s="31"/>
      <c r="AB27" s="31"/>
      <c r="AE27" s="30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2:41" ht="26.25" customHeight="1" thickBot="1">
      <c r="B28" s="32"/>
      <c r="C28" s="25"/>
      <c r="D28" s="25"/>
      <c r="E28" s="48"/>
      <c r="F28" s="25"/>
      <c r="G28" s="25"/>
      <c r="H28" s="25"/>
      <c r="I28" s="25"/>
      <c r="J28" s="25"/>
      <c r="K28" s="25"/>
      <c r="L28" s="25"/>
      <c r="M28" s="25"/>
      <c r="N28" s="25"/>
      <c r="O28" s="32"/>
      <c r="P28" s="32"/>
      <c r="S28" s="33"/>
      <c r="T28" s="34"/>
      <c r="U28" s="34"/>
      <c r="V28" s="34"/>
      <c r="W28" s="33"/>
      <c r="X28" s="33"/>
      <c r="Y28" s="34"/>
      <c r="Z28" s="33"/>
      <c r="AA28" s="31"/>
      <c r="AB28" s="31"/>
      <c r="AE28" s="30"/>
      <c r="AF28" s="25"/>
      <c r="AG28" s="25"/>
      <c r="AH28" s="25"/>
      <c r="AI28" s="25"/>
      <c r="AJ28" s="25"/>
      <c r="AK28" s="25"/>
      <c r="AL28" s="25"/>
      <c r="AM28" s="25"/>
      <c r="AN28" s="25"/>
      <c r="AO28" s="25"/>
    </row>
    <row r="29" spans="2:41" ht="34.5" customHeight="1" thickBot="1">
      <c r="B29" s="25"/>
      <c r="C29" s="25"/>
      <c r="D29" s="150">
        <f>Eingabe!$D$3</f>
        <v>42090</v>
      </c>
      <c r="E29" s="151"/>
      <c r="F29" s="151"/>
      <c r="G29" s="151"/>
      <c r="H29" s="151"/>
      <c r="I29" s="151"/>
      <c r="J29" s="151"/>
      <c r="K29" s="151"/>
      <c r="L29" s="152"/>
      <c r="M29" s="31"/>
      <c r="N29" s="31"/>
      <c r="O29" s="33"/>
      <c r="P29" s="34"/>
      <c r="Q29" s="34"/>
      <c r="R29" s="34"/>
      <c r="S29" s="33"/>
      <c r="T29" s="33"/>
      <c r="U29" s="34"/>
      <c r="V29" s="33"/>
      <c r="W29" s="31"/>
      <c r="X29" s="31"/>
      <c r="Y29" s="31"/>
      <c r="Z29" s="25"/>
      <c r="AA29" s="30"/>
      <c r="AB29" s="25"/>
      <c r="AC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</row>
    <row r="30" spans="2:41" ht="31.5" customHeight="1">
      <c r="B30" s="25"/>
      <c r="C30" s="25"/>
      <c r="D30" s="157" t="s">
        <v>0</v>
      </c>
      <c r="E30" s="153" t="s">
        <v>63</v>
      </c>
      <c r="F30" s="153" t="s">
        <v>4</v>
      </c>
      <c r="G30" s="153" t="s">
        <v>5</v>
      </c>
      <c r="H30" s="153" t="s">
        <v>6</v>
      </c>
      <c r="I30" s="153" t="s">
        <v>62</v>
      </c>
      <c r="J30" s="155" t="s">
        <v>3</v>
      </c>
      <c r="K30" s="37" t="s">
        <v>60</v>
      </c>
      <c r="L30" s="38"/>
      <c r="M30" s="31"/>
      <c r="N30" s="33"/>
      <c r="O30" s="34"/>
      <c r="P30" s="34"/>
      <c r="Q30" s="34"/>
      <c r="R30" s="33"/>
      <c r="S30" s="33"/>
      <c r="T30" s="34"/>
      <c r="U30" s="33"/>
      <c r="V30" s="31"/>
      <c r="W30" s="31"/>
      <c r="X30" s="31"/>
      <c r="Y30" s="25"/>
      <c r="Z30" s="30"/>
      <c r="AA30" s="25"/>
      <c r="AB30" s="25"/>
      <c r="AC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2:41" ht="26.25" customHeight="1" thickBot="1">
      <c r="B31" s="25"/>
      <c r="C31" s="25"/>
      <c r="D31" s="158"/>
      <c r="E31" s="154"/>
      <c r="F31" s="154"/>
      <c r="G31" s="154"/>
      <c r="H31" s="154"/>
      <c r="I31" s="154"/>
      <c r="J31" s="156"/>
      <c r="K31" s="55" t="s">
        <v>58</v>
      </c>
      <c r="L31" s="56" t="s">
        <v>59</v>
      </c>
      <c r="M31" s="26"/>
      <c r="N31" s="31"/>
      <c r="O31" s="31"/>
      <c r="P31" s="33"/>
      <c r="Q31" s="34"/>
      <c r="R31" s="34"/>
      <c r="S31" s="34"/>
      <c r="T31" s="33"/>
      <c r="U31" s="33"/>
      <c r="V31" s="34"/>
      <c r="W31" s="33"/>
      <c r="X31" s="31"/>
      <c r="Y31" s="31"/>
      <c r="Z31" s="31"/>
      <c r="AA31" s="25"/>
      <c r="AB31" s="30"/>
      <c r="AC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2:41" ht="26.25" customHeight="1">
      <c r="B32" s="25"/>
      <c r="C32" s="25"/>
      <c r="D32" s="63" t="s">
        <v>7</v>
      </c>
      <c r="E32" s="145" t="str">
        <f>Eingabe!C13</f>
        <v>Günther Schlosser</v>
      </c>
      <c r="F32" s="134">
        <v>92.25</v>
      </c>
      <c r="G32" s="134">
        <f aca="true" t="shared" si="1" ref="G32:G41">SUM(H32-F32)</f>
        <v>90.44</v>
      </c>
      <c r="H32" s="137">
        <v>182.69</v>
      </c>
      <c r="I32" s="134">
        <f aca="true" t="shared" si="2" ref="I32:I41">SUM(H32/12)</f>
        <v>15.224166666666667</v>
      </c>
      <c r="J32" s="138">
        <f>Eingabe!D13</f>
        <v>30</v>
      </c>
      <c r="K32" s="120"/>
      <c r="L32" s="121"/>
      <c r="M32" s="26"/>
      <c r="N32" s="31"/>
      <c r="O32" s="31"/>
      <c r="P32" s="33"/>
      <c r="Q32" s="34"/>
      <c r="R32" s="34"/>
      <c r="S32" s="34"/>
      <c r="T32" s="33"/>
      <c r="U32" s="33"/>
      <c r="V32" s="34"/>
      <c r="W32" s="33"/>
      <c r="X32" s="31"/>
      <c r="Y32" s="31"/>
      <c r="Z32" s="31"/>
      <c r="AA32" s="25"/>
      <c r="AB32" s="30"/>
      <c r="AC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2:41" ht="26.25" customHeight="1">
      <c r="B33" s="25"/>
      <c r="C33" s="25"/>
      <c r="D33" s="12" t="s">
        <v>8</v>
      </c>
      <c r="E33" s="144" t="str">
        <f>Eingabe!C10</f>
        <v>Gerhard Fischer </v>
      </c>
      <c r="F33" s="135">
        <v>91.46</v>
      </c>
      <c r="G33" s="5">
        <f t="shared" si="1"/>
        <v>89.92</v>
      </c>
      <c r="H33" s="139">
        <v>181.38</v>
      </c>
      <c r="I33" s="135">
        <f t="shared" si="2"/>
        <v>15.115</v>
      </c>
      <c r="J33" s="140">
        <f>Eingabe!D10</f>
        <v>27</v>
      </c>
      <c r="K33" s="122">
        <f aca="true" t="shared" si="3" ref="K33:K41">$H$32-H33</f>
        <v>1.3100000000000023</v>
      </c>
      <c r="L33" s="123"/>
      <c r="M33" s="27"/>
      <c r="N33" s="31"/>
      <c r="O33" s="31"/>
      <c r="P33" s="33"/>
      <c r="Q33" s="34"/>
      <c r="R33" s="34"/>
      <c r="S33" s="34"/>
      <c r="T33" s="33"/>
      <c r="U33" s="33"/>
      <c r="V33" s="34"/>
      <c r="W33" s="33"/>
      <c r="X33" s="31"/>
      <c r="Y33" s="31"/>
      <c r="Z33" s="31"/>
      <c r="AA33" s="25"/>
      <c r="AB33" s="30"/>
      <c r="AC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2:41" ht="26.25" customHeight="1">
      <c r="B34" s="25"/>
      <c r="C34" s="25"/>
      <c r="D34" s="13" t="s">
        <v>9</v>
      </c>
      <c r="E34" s="143" t="str">
        <f>Eingabe!C7</f>
        <v>Roman Grunner</v>
      </c>
      <c r="F34" s="5">
        <v>90.58</v>
      </c>
      <c r="G34" s="135">
        <f t="shared" si="1"/>
        <v>89.92999999999999</v>
      </c>
      <c r="H34" s="141">
        <v>180.51</v>
      </c>
      <c r="I34" s="136">
        <f t="shared" si="2"/>
        <v>15.042499999999999</v>
      </c>
      <c r="J34" s="142">
        <f>Eingabe!D7</f>
        <v>25</v>
      </c>
      <c r="K34" s="124">
        <f t="shared" si="3"/>
        <v>2.180000000000007</v>
      </c>
      <c r="L34" s="125">
        <f aca="true" t="shared" si="4" ref="L34:L41">SUM(H33-H34)</f>
        <v>0.8700000000000045</v>
      </c>
      <c r="M34" s="27"/>
      <c r="N34" s="31"/>
      <c r="O34" s="31"/>
      <c r="P34" s="33"/>
      <c r="Q34" s="34"/>
      <c r="R34" s="34"/>
      <c r="S34" s="34"/>
      <c r="T34" s="33"/>
      <c r="U34" s="33"/>
      <c r="V34" s="34"/>
      <c r="W34" s="33"/>
      <c r="X34" s="31"/>
      <c r="Y34" s="31"/>
      <c r="Z34" s="31"/>
      <c r="AA34" s="25"/>
      <c r="AB34" s="30"/>
      <c r="AC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2:41" ht="26.25" customHeight="1">
      <c r="B35" s="25"/>
      <c r="C35" s="25"/>
      <c r="D35" s="10" t="s">
        <v>10</v>
      </c>
      <c r="E35" s="49" t="str">
        <f>Eingabe!C6</f>
        <v>Peter Siding </v>
      </c>
      <c r="F35" s="5">
        <v>90.45</v>
      </c>
      <c r="G35" s="135">
        <f t="shared" si="1"/>
        <v>89.92999999999999</v>
      </c>
      <c r="H35" s="6">
        <v>180.38</v>
      </c>
      <c r="I35" s="5">
        <f t="shared" si="2"/>
        <v>15.031666666666666</v>
      </c>
      <c r="J35" s="7">
        <f>Eingabe!D6</f>
        <v>24</v>
      </c>
      <c r="K35" s="126">
        <f t="shared" si="3"/>
        <v>2.3100000000000023</v>
      </c>
      <c r="L35" s="127">
        <f t="shared" si="4"/>
        <v>0.12999999999999545</v>
      </c>
      <c r="M35" s="27"/>
      <c r="N35" s="31"/>
      <c r="O35" s="31"/>
      <c r="P35" s="33"/>
      <c r="Q35" s="34"/>
      <c r="R35" s="34"/>
      <c r="S35" s="34"/>
      <c r="T35" s="33"/>
      <c r="U35" s="33"/>
      <c r="V35" s="34"/>
      <c r="W35" s="33"/>
      <c r="X35" s="31"/>
      <c r="Y35" s="31"/>
      <c r="Z35" s="31"/>
      <c r="AA35" s="25"/>
      <c r="AB35" s="30"/>
      <c r="AC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2:41" ht="26.25" customHeight="1">
      <c r="B36" s="25"/>
      <c r="C36" s="25"/>
      <c r="D36" s="10" t="s">
        <v>11</v>
      </c>
      <c r="E36" s="49" t="str">
        <f>Eingabe!C12</f>
        <v>Thomas Nowak </v>
      </c>
      <c r="F36" s="5">
        <v>90.78</v>
      </c>
      <c r="G36" s="5">
        <f t="shared" si="1"/>
        <v>87.22999999999999</v>
      </c>
      <c r="H36" s="6">
        <v>178.01</v>
      </c>
      <c r="I36" s="5">
        <f t="shared" si="2"/>
        <v>14.834166666666667</v>
      </c>
      <c r="J36" s="7">
        <f>Eingabe!D12</f>
        <v>23</v>
      </c>
      <c r="K36" s="126">
        <f t="shared" si="3"/>
        <v>4.680000000000007</v>
      </c>
      <c r="L36" s="127">
        <f t="shared" si="4"/>
        <v>2.3700000000000045</v>
      </c>
      <c r="M36" s="27"/>
      <c r="N36" s="31"/>
      <c r="O36" s="31"/>
      <c r="P36" s="33"/>
      <c r="Q36" s="34"/>
      <c r="R36" s="34"/>
      <c r="S36" s="34"/>
      <c r="T36" s="33"/>
      <c r="U36" s="33"/>
      <c r="V36" s="34"/>
      <c r="W36" s="33"/>
      <c r="X36" s="31"/>
      <c r="Y36" s="31"/>
      <c r="Z36" s="31"/>
      <c r="AA36" s="25"/>
      <c r="AB36" s="30"/>
      <c r="AC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</row>
    <row r="37" spans="2:41" ht="26.25" customHeight="1">
      <c r="B37" s="25"/>
      <c r="C37" s="25"/>
      <c r="D37" s="10" t="s">
        <v>12</v>
      </c>
      <c r="E37" s="49" t="str">
        <f>Eingabe!C5</f>
        <v>Johann Lemböck</v>
      </c>
      <c r="F37" s="5">
        <v>87.79</v>
      </c>
      <c r="G37" s="5">
        <f t="shared" si="1"/>
        <v>85.77999999999999</v>
      </c>
      <c r="H37" s="6">
        <v>173.57</v>
      </c>
      <c r="I37" s="5">
        <f t="shared" si="2"/>
        <v>14.464166666666666</v>
      </c>
      <c r="J37" s="7">
        <f>Eingabe!D5</f>
        <v>22</v>
      </c>
      <c r="K37" s="126">
        <f t="shared" si="3"/>
        <v>9.120000000000005</v>
      </c>
      <c r="L37" s="127">
        <f t="shared" si="4"/>
        <v>4.439999999999998</v>
      </c>
      <c r="M37" s="26"/>
      <c r="N37" s="31"/>
      <c r="O37" s="31"/>
      <c r="P37" s="33"/>
      <c r="Q37" s="34"/>
      <c r="R37" s="34"/>
      <c r="S37" s="34"/>
      <c r="T37" s="33"/>
      <c r="U37" s="33"/>
      <c r="V37" s="34"/>
      <c r="W37" s="33"/>
      <c r="X37" s="31"/>
      <c r="Y37" s="31"/>
      <c r="Z37" s="31"/>
      <c r="AA37" s="25"/>
      <c r="AB37" s="30"/>
      <c r="AC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</row>
    <row r="38" spans="2:41" ht="26.25" customHeight="1">
      <c r="B38" s="25"/>
      <c r="C38" s="25"/>
      <c r="D38" s="10" t="s">
        <v>13</v>
      </c>
      <c r="E38" s="49" t="str">
        <f>Eingabe!C8</f>
        <v>Gabi Krausler</v>
      </c>
      <c r="F38" s="5">
        <v>86.58</v>
      </c>
      <c r="G38" s="5">
        <f t="shared" si="1"/>
        <v>84.27</v>
      </c>
      <c r="H38" s="6">
        <v>170.85</v>
      </c>
      <c r="I38" s="5">
        <f t="shared" si="2"/>
        <v>14.237499999999999</v>
      </c>
      <c r="J38" s="7">
        <f>Eingabe!D8</f>
        <v>21</v>
      </c>
      <c r="K38" s="126">
        <f t="shared" si="3"/>
        <v>11.840000000000003</v>
      </c>
      <c r="L38" s="127">
        <f t="shared" si="4"/>
        <v>2.719999999999999</v>
      </c>
      <c r="M38" s="26"/>
      <c r="N38" s="31"/>
      <c r="O38" s="31"/>
      <c r="P38" s="33"/>
      <c r="Q38" s="34"/>
      <c r="R38" s="34"/>
      <c r="S38" s="34"/>
      <c r="T38" s="33"/>
      <c r="U38" s="33"/>
      <c r="V38" s="34"/>
      <c r="W38" s="33"/>
      <c r="X38" s="31"/>
      <c r="Y38" s="31"/>
      <c r="Z38" s="31"/>
      <c r="AA38" s="25"/>
      <c r="AB38" s="30"/>
      <c r="AC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</row>
    <row r="39" spans="2:41" ht="26.25" customHeight="1">
      <c r="B39" s="25"/>
      <c r="C39" s="25"/>
      <c r="D39" s="10" t="s">
        <v>14</v>
      </c>
      <c r="E39" s="49" t="str">
        <f>Eingabe!C11</f>
        <v>Thomas Milanollo</v>
      </c>
      <c r="F39" s="5">
        <v>84.42</v>
      </c>
      <c r="G39" s="5">
        <f t="shared" si="1"/>
        <v>83.05999999999999</v>
      </c>
      <c r="H39" s="6">
        <v>167.48</v>
      </c>
      <c r="I39" s="5">
        <f t="shared" si="2"/>
        <v>13.956666666666665</v>
      </c>
      <c r="J39" s="7">
        <f>Eingabe!D11</f>
        <v>20</v>
      </c>
      <c r="K39" s="126">
        <f t="shared" si="3"/>
        <v>15.210000000000008</v>
      </c>
      <c r="L39" s="127">
        <f t="shared" si="4"/>
        <v>3.3700000000000045</v>
      </c>
      <c r="M39" s="25"/>
      <c r="N39" s="31"/>
      <c r="O39" s="31"/>
      <c r="P39" s="33"/>
      <c r="Q39" s="34"/>
      <c r="R39" s="34"/>
      <c r="S39" s="34"/>
      <c r="T39" s="33"/>
      <c r="U39" s="33"/>
      <c r="V39" s="34"/>
      <c r="W39" s="33"/>
      <c r="X39" s="31"/>
      <c r="Y39" s="31"/>
      <c r="Z39" s="31"/>
      <c r="AA39" s="25"/>
      <c r="AB39" s="30"/>
      <c r="AC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</row>
    <row r="40" spans="2:41" ht="26.25" customHeight="1">
      <c r="B40" s="25"/>
      <c r="C40" s="25"/>
      <c r="D40" s="10" t="s">
        <v>15</v>
      </c>
      <c r="E40" s="49" t="str">
        <f>Eingabe!C9</f>
        <v>Gerlinde Herzog</v>
      </c>
      <c r="F40" s="5">
        <v>82.84</v>
      </c>
      <c r="G40" s="5">
        <f t="shared" si="1"/>
        <v>81.27000000000001</v>
      </c>
      <c r="H40" s="6">
        <v>164.11</v>
      </c>
      <c r="I40" s="5">
        <f t="shared" si="2"/>
        <v>13.675833333333335</v>
      </c>
      <c r="J40" s="7">
        <f>Eingabe!D9</f>
        <v>19</v>
      </c>
      <c r="K40" s="126">
        <f t="shared" si="3"/>
        <v>18.579999999999984</v>
      </c>
      <c r="L40" s="127">
        <f t="shared" si="4"/>
        <v>3.369999999999976</v>
      </c>
      <c r="M40" s="25"/>
      <c r="N40" s="31"/>
      <c r="O40" s="31"/>
      <c r="P40" s="33"/>
      <c r="Q40" s="34"/>
      <c r="R40" s="34"/>
      <c r="S40" s="34"/>
      <c r="T40" s="33"/>
      <c r="U40" s="33"/>
      <c r="V40" s="34"/>
      <c r="W40" s="33"/>
      <c r="X40" s="31"/>
      <c r="Y40" s="31"/>
      <c r="Z40" s="31"/>
      <c r="AA40" s="25"/>
      <c r="AB40" s="30"/>
      <c r="AC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</row>
    <row r="41" spans="2:41" ht="26.25" customHeight="1" thickBot="1">
      <c r="B41" s="25"/>
      <c r="C41" s="25"/>
      <c r="D41" s="10" t="s">
        <v>16</v>
      </c>
      <c r="E41" s="49" t="str">
        <f>Eingabe!C4</f>
        <v>Walter Lemböck </v>
      </c>
      <c r="F41" s="136">
        <v>91.41</v>
      </c>
      <c r="G41" s="5">
        <f t="shared" si="1"/>
        <v>67.21000000000001</v>
      </c>
      <c r="H41" s="6">
        <v>158.62</v>
      </c>
      <c r="I41" s="5">
        <f t="shared" si="2"/>
        <v>13.218333333333334</v>
      </c>
      <c r="J41" s="7">
        <f>Eingabe!D4</f>
        <v>18</v>
      </c>
      <c r="K41" s="126">
        <f t="shared" si="3"/>
        <v>24.069999999999993</v>
      </c>
      <c r="L41" s="127">
        <f t="shared" si="4"/>
        <v>5.490000000000009</v>
      </c>
      <c r="M41" s="25"/>
      <c r="N41" s="31"/>
      <c r="O41" s="31"/>
      <c r="P41" s="33"/>
      <c r="Q41" s="34"/>
      <c r="R41" s="34"/>
      <c r="S41" s="34"/>
      <c r="T41" s="33"/>
      <c r="U41" s="33"/>
      <c r="V41" s="34"/>
      <c r="W41" s="33"/>
      <c r="X41" s="31"/>
      <c r="Y41" s="31"/>
      <c r="Z41" s="31"/>
      <c r="AA41" s="25"/>
      <c r="AB41" s="30"/>
      <c r="AC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</row>
    <row r="42" spans="2:41" ht="26.25" customHeight="1" thickBot="1">
      <c r="B42" s="25"/>
      <c r="C42" s="25"/>
      <c r="D42" s="159" t="str">
        <f>Eingabe!$B$54</f>
        <v>Punktevergabe: 30,27,25,24,23,22,21,20,19,18,17,16,15,14,13,12,11,10,9,8,7,6,5,4,3,2,1</v>
      </c>
      <c r="E42" s="160"/>
      <c r="F42" s="160"/>
      <c r="G42" s="160"/>
      <c r="H42" s="160"/>
      <c r="I42" s="160"/>
      <c r="J42" s="160"/>
      <c r="K42" s="160"/>
      <c r="L42" s="161"/>
      <c r="M42" s="25"/>
      <c r="N42" s="31"/>
      <c r="O42" s="31"/>
      <c r="P42" s="33"/>
      <c r="Q42" s="34"/>
      <c r="R42" s="34"/>
      <c r="S42" s="34"/>
      <c r="T42" s="33"/>
      <c r="U42" s="33"/>
      <c r="V42" s="34"/>
      <c r="W42" s="33"/>
      <c r="X42" s="31"/>
      <c r="Y42" s="31"/>
      <c r="Z42" s="31"/>
      <c r="AA42" s="25"/>
      <c r="AB42" s="30"/>
      <c r="AC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</row>
    <row r="43" spans="2:41" ht="26.25" customHeight="1">
      <c r="B43" s="25"/>
      <c r="C43" s="34"/>
      <c r="D43" s="25"/>
      <c r="E43" s="48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S43" s="33"/>
      <c r="T43" s="34"/>
      <c r="U43" s="34"/>
      <c r="V43" s="34"/>
      <c r="W43" s="33"/>
      <c r="X43" s="33"/>
      <c r="Y43" s="34"/>
      <c r="Z43" s="33"/>
      <c r="AA43" s="31"/>
      <c r="AB43" s="31"/>
      <c r="AE43" s="30"/>
      <c r="AF43" s="25"/>
      <c r="AG43" s="25"/>
      <c r="AH43" s="25"/>
      <c r="AI43" s="25"/>
      <c r="AJ43" s="25"/>
      <c r="AK43" s="25"/>
      <c r="AL43" s="25"/>
      <c r="AM43" s="25"/>
      <c r="AN43" s="25"/>
      <c r="AO43" s="25"/>
    </row>
    <row r="44" spans="2:41" ht="26.25" customHeight="1">
      <c r="B44" s="33"/>
      <c r="C44" s="25"/>
      <c r="D44" s="25"/>
      <c r="E44" s="25"/>
      <c r="F44" s="180" t="s">
        <v>82</v>
      </c>
      <c r="G44" s="181"/>
      <c r="H44" s="35">
        <v>14.597</v>
      </c>
      <c r="I44" s="35" t="s">
        <v>66</v>
      </c>
      <c r="J44" s="36">
        <v>5</v>
      </c>
      <c r="K44" s="30"/>
      <c r="L44" s="26"/>
      <c r="M44" s="25"/>
      <c r="N44" s="25"/>
      <c r="O44" s="25"/>
      <c r="P44" s="25"/>
      <c r="S44" s="33"/>
      <c r="T44" s="34"/>
      <c r="U44" s="34"/>
      <c r="V44" s="34"/>
      <c r="W44" s="33"/>
      <c r="X44" s="33"/>
      <c r="Y44" s="34"/>
      <c r="Z44" s="33"/>
      <c r="AA44" s="31"/>
      <c r="AB44" s="25"/>
      <c r="AC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</row>
    <row r="45" spans="2:41" ht="26.25" customHeight="1">
      <c r="B45" s="30"/>
      <c r="C45" s="25"/>
      <c r="D45" s="25"/>
      <c r="E45" s="25"/>
      <c r="F45" s="180" t="s">
        <v>72</v>
      </c>
      <c r="G45" s="181"/>
      <c r="H45" s="35">
        <v>14.801</v>
      </c>
      <c r="I45" s="35" t="s">
        <v>66</v>
      </c>
      <c r="J45" s="36">
        <v>5</v>
      </c>
      <c r="K45" s="30"/>
      <c r="L45" s="26"/>
      <c r="M45" s="25"/>
      <c r="N45" s="25"/>
      <c r="O45" s="25"/>
      <c r="P45" s="25"/>
      <c r="S45" s="33"/>
      <c r="T45" s="34"/>
      <c r="U45" s="34"/>
      <c r="V45" s="34"/>
      <c r="W45" s="33"/>
      <c r="X45" s="33"/>
      <c r="Y45" s="34"/>
      <c r="Z45" s="33"/>
      <c r="AA45" s="31"/>
      <c r="AB45" s="25"/>
      <c r="AC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</row>
    <row r="46" spans="2:41" ht="26.25" customHeight="1">
      <c r="B46" s="30"/>
      <c r="C46" s="25"/>
      <c r="D46" s="25"/>
      <c r="E46" s="25"/>
      <c r="F46" s="180" t="s">
        <v>71</v>
      </c>
      <c r="G46" s="181"/>
      <c r="H46" s="35">
        <v>14.874</v>
      </c>
      <c r="I46" s="35" t="s">
        <v>66</v>
      </c>
      <c r="J46" s="36">
        <v>5</v>
      </c>
      <c r="K46" s="33"/>
      <c r="L46" s="31"/>
      <c r="M46" s="25"/>
      <c r="N46" s="25"/>
      <c r="O46" s="25"/>
      <c r="P46" s="25"/>
      <c r="S46" s="33"/>
      <c r="T46" s="34"/>
      <c r="U46" s="34"/>
      <c r="V46" s="34"/>
      <c r="W46" s="33"/>
      <c r="X46" s="33"/>
      <c r="Y46" s="34"/>
      <c r="Z46" s="33"/>
      <c r="AA46" s="31"/>
      <c r="AB46" s="25"/>
      <c r="AC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</row>
    <row r="47" spans="2:41" ht="26.25" customHeight="1">
      <c r="B47" s="30"/>
      <c r="C47" s="25"/>
      <c r="D47" s="25"/>
      <c r="E47" s="54"/>
      <c r="F47" s="42"/>
      <c r="G47" s="42"/>
      <c r="H47" s="43"/>
      <c r="I47" s="44"/>
      <c r="J47" s="34"/>
      <c r="K47" s="33"/>
      <c r="L47" s="31"/>
      <c r="M47" s="25"/>
      <c r="N47" s="25"/>
      <c r="O47" s="31"/>
      <c r="P47" s="31"/>
      <c r="Q47" s="33"/>
      <c r="R47" s="34"/>
      <c r="S47" s="34"/>
      <c r="T47" s="34"/>
      <c r="U47" s="33"/>
      <c r="V47" s="33"/>
      <c r="W47" s="34"/>
      <c r="X47" s="33"/>
      <c r="Y47" s="31"/>
      <c r="Z47" s="31"/>
      <c r="AA47" s="31"/>
      <c r="AB47" s="25"/>
      <c r="AC47" s="30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</row>
    <row r="48" spans="2:41" ht="26.25" customHeight="1" thickBot="1">
      <c r="B48" s="33"/>
      <c r="C48" s="34"/>
      <c r="D48" s="25"/>
      <c r="E48" s="48"/>
      <c r="F48" s="25"/>
      <c r="G48" s="25"/>
      <c r="H48" s="25"/>
      <c r="I48" s="25"/>
      <c r="J48" s="25"/>
      <c r="K48" s="25"/>
      <c r="L48" s="25"/>
      <c r="M48" s="25"/>
      <c r="N48" s="25"/>
      <c r="O48" s="31"/>
      <c r="P48" s="31"/>
      <c r="Q48" s="33"/>
      <c r="R48" s="34"/>
      <c r="S48" s="34"/>
      <c r="T48" s="34"/>
      <c r="U48" s="33"/>
      <c r="V48" s="33"/>
      <c r="W48" s="34"/>
      <c r="X48" s="33"/>
      <c r="Y48" s="31"/>
      <c r="Z48" s="31"/>
      <c r="AA48" s="31"/>
      <c r="AB48" s="25"/>
      <c r="AC48" s="30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</row>
    <row r="49" spans="2:41" ht="34.5" customHeight="1" thickBot="1">
      <c r="B49" s="25"/>
      <c r="C49" s="25"/>
      <c r="D49" s="150">
        <f>Eingabe!$E$3</f>
        <v>42124</v>
      </c>
      <c r="E49" s="151"/>
      <c r="F49" s="151"/>
      <c r="G49" s="151"/>
      <c r="H49" s="151"/>
      <c r="I49" s="151"/>
      <c r="J49" s="151"/>
      <c r="K49" s="151"/>
      <c r="L49" s="152"/>
      <c r="M49" s="31"/>
      <c r="N49" s="31"/>
      <c r="O49" s="33"/>
      <c r="P49" s="34"/>
      <c r="Q49" s="34"/>
      <c r="R49" s="34"/>
      <c r="S49" s="33"/>
      <c r="T49" s="33"/>
      <c r="U49" s="34"/>
      <c r="V49" s="33"/>
      <c r="W49" s="31"/>
      <c r="X49" s="31"/>
      <c r="Y49" s="31"/>
      <c r="Z49" s="25"/>
      <c r="AA49" s="30"/>
      <c r="AB49" s="25"/>
      <c r="AC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</row>
    <row r="50" spans="2:41" ht="31.5" customHeight="1">
      <c r="B50" s="25"/>
      <c r="C50" s="25"/>
      <c r="D50" s="157" t="s">
        <v>0</v>
      </c>
      <c r="E50" s="153" t="s">
        <v>63</v>
      </c>
      <c r="F50" s="153" t="s">
        <v>4</v>
      </c>
      <c r="G50" s="153" t="s">
        <v>5</v>
      </c>
      <c r="H50" s="153" t="s">
        <v>6</v>
      </c>
      <c r="I50" s="153" t="s">
        <v>62</v>
      </c>
      <c r="J50" s="155" t="s">
        <v>3</v>
      </c>
      <c r="K50" s="37" t="s">
        <v>60</v>
      </c>
      <c r="L50" s="38"/>
      <c r="M50" s="31"/>
      <c r="N50" s="33"/>
      <c r="O50" s="34"/>
      <c r="P50" s="34"/>
      <c r="Q50" s="34"/>
      <c r="R50" s="33"/>
      <c r="S50" s="33"/>
      <c r="T50" s="34"/>
      <c r="U50" s="33"/>
      <c r="V50" s="31"/>
      <c r="W50" s="31"/>
      <c r="X50" s="31"/>
      <c r="Y50" s="25"/>
      <c r="Z50" s="30"/>
      <c r="AA50" s="25"/>
      <c r="AB50" s="25"/>
      <c r="AC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</row>
    <row r="51" spans="2:41" ht="26.25" customHeight="1" thickBot="1">
      <c r="B51" s="25"/>
      <c r="C51" s="25"/>
      <c r="D51" s="158"/>
      <c r="E51" s="154"/>
      <c r="F51" s="154"/>
      <c r="G51" s="154"/>
      <c r="H51" s="154"/>
      <c r="I51" s="154"/>
      <c r="J51" s="156"/>
      <c r="K51" s="55" t="s">
        <v>58</v>
      </c>
      <c r="L51" s="56" t="s">
        <v>59</v>
      </c>
      <c r="M51" s="25"/>
      <c r="N51" s="31"/>
      <c r="O51" s="31"/>
      <c r="P51" s="33"/>
      <c r="Q51" s="34"/>
      <c r="R51" s="34"/>
      <c r="S51" s="34"/>
      <c r="T51" s="33"/>
      <c r="U51" s="33"/>
      <c r="V51" s="34"/>
      <c r="W51" s="33"/>
      <c r="X51" s="31"/>
      <c r="Y51" s="31"/>
      <c r="Z51" s="31"/>
      <c r="AA51" s="25"/>
      <c r="AB51" s="30"/>
      <c r="AC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</row>
    <row r="52" spans="2:41" ht="26.25" customHeight="1">
      <c r="B52" s="25"/>
      <c r="C52" s="25"/>
      <c r="D52" s="76" t="s">
        <v>7</v>
      </c>
      <c r="E52" s="50" t="str">
        <f>Eingabe!C4</f>
        <v>Walter Lemböck </v>
      </c>
      <c r="F52" s="77"/>
      <c r="G52" s="77">
        <f aca="true" t="shared" si="5" ref="G52:G83">H52-F52</f>
        <v>0</v>
      </c>
      <c r="H52" s="78"/>
      <c r="I52" s="77">
        <f aca="true" t="shared" si="6" ref="I52:I83">SUM(H52/12)</f>
        <v>0</v>
      </c>
      <c r="J52" s="79">
        <f>Eingabe!E4</f>
        <v>0</v>
      </c>
      <c r="K52" s="128"/>
      <c r="L52" s="129"/>
      <c r="M52" s="25"/>
      <c r="N52" s="31"/>
      <c r="O52" s="31"/>
      <c r="P52" s="33"/>
      <c r="Q52" s="34"/>
      <c r="R52" s="34"/>
      <c r="S52" s="34"/>
      <c r="T52" s="33"/>
      <c r="U52" s="33"/>
      <c r="V52" s="34"/>
      <c r="W52" s="33"/>
      <c r="X52" s="31"/>
      <c r="Y52" s="31"/>
      <c r="Z52" s="31"/>
      <c r="AA52" s="25"/>
      <c r="AB52" s="30"/>
      <c r="AC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</row>
    <row r="53" spans="2:41" ht="26.25" customHeight="1">
      <c r="B53" s="25"/>
      <c r="C53" s="25"/>
      <c r="D53" s="12" t="s">
        <v>8</v>
      </c>
      <c r="E53" s="49" t="str">
        <f>Eingabe!C5</f>
        <v>Johann Lemböck</v>
      </c>
      <c r="F53" s="5"/>
      <c r="G53" s="5">
        <f t="shared" si="5"/>
        <v>0</v>
      </c>
      <c r="H53" s="6"/>
      <c r="I53" s="5">
        <f t="shared" si="6"/>
        <v>0</v>
      </c>
      <c r="J53" s="7">
        <f>Eingabe!E5</f>
        <v>0</v>
      </c>
      <c r="K53" s="122">
        <f aca="true" t="shared" si="7" ref="K53:K84">$H$52-H53</f>
        <v>0</v>
      </c>
      <c r="L53" s="123"/>
      <c r="M53" s="25"/>
      <c r="N53" s="31"/>
      <c r="O53" s="31"/>
      <c r="P53" s="33"/>
      <c r="Q53" s="34"/>
      <c r="R53" s="34"/>
      <c r="S53" s="34"/>
      <c r="T53" s="33"/>
      <c r="U53" s="33"/>
      <c r="V53" s="34"/>
      <c r="W53" s="33"/>
      <c r="X53" s="31"/>
      <c r="Y53" s="31"/>
      <c r="Z53" s="31"/>
      <c r="AA53" s="25"/>
      <c r="AB53" s="30"/>
      <c r="AC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</row>
    <row r="54" spans="2:41" ht="26.25" customHeight="1">
      <c r="B54" s="25"/>
      <c r="C54" s="25"/>
      <c r="D54" s="13" t="s">
        <v>9</v>
      </c>
      <c r="E54" s="49" t="str">
        <f>Eingabe!C6</f>
        <v>Peter Siding </v>
      </c>
      <c r="F54" s="5"/>
      <c r="G54" s="5">
        <f t="shared" si="5"/>
        <v>0</v>
      </c>
      <c r="H54" s="6"/>
      <c r="I54" s="5">
        <f t="shared" si="6"/>
        <v>0</v>
      </c>
      <c r="J54" s="7">
        <f>Eingabe!E6</f>
        <v>0</v>
      </c>
      <c r="K54" s="124">
        <f t="shared" si="7"/>
        <v>0</v>
      </c>
      <c r="L54" s="125">
        <f aca="true" t="shared" si="8" ref="L54:L101">SUM(H53-H54)</f>
        <v>0</v>
      </c>
      <c r="M54" s="25"/>
      <c r="N54" s="31"/>
      <c r="O54" s="31"/>
      <c r="P54" s="33"/>
      <c r="Q54" s="34"/>
      <c r="R54" s="34"/>
      <c r="S54" s="34"/>
      <c r="T54" s="33"/>
      <c r="U54" s="33"/>
      <c r="V54" s="34"/>
      <c r="W54" s="33"/>
      <c r="X54" s="31"/>
      <c r="Y54" s="31"/>
      <c r="Z54" s="31"/>
      <c r="AA54" s="25"/>
      <c r="AB54" s="30"/>
      <c r="AC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</row>
    <row r="55" spans="2:41" ht="26.25" customHeight="1">
      <c r="B55" s="25"/>
      <c r="C55" s="25"/>
      <c r="D55" s="10" t="s">
        <v>10</v>
      </c>
      <c r="E55" s="49" t="str">
        <f>Eingabe!C7</f>
        <v>Roman Grunner</v>
      </c>
      <c r="F55" s="5"/>
      <c r="G55" s="5">
        <f t="shared" si="5"/>
        <v>0</v>
      </c>
      <c r="H55" s="6"/>
      <c r="I55" s="5">
        <f t="shared" si="6"/>
        <v>0</v>
      </c>
      <c r="J55" s="7">
        <f>Eingabe!E7</f>
        <v>0</v>
      </c>
      <c r="K55" s="126">
        <f t="shared" si="7"/>
        <v>0</v>
      </c>
      <c r="L55" s="127">
        <f t="shared" si="8"/>
        <v>0</v>
      </c>
      <c r="M55" s="25"/>
      <c r="N55" s="31"/>
      <c r="O55" s="31"/>
      <c r="P55" s="33"/>
      <c r="Q55" s="34"/>
      <c r="R55" s="34"/>
      <c r="S55" s="34"/>
      <c r="T55" s="33"/>
      <c r="U55" s="33"/>
      <c r="V55" s="34"/>
      <c r="W55" s="33"/>
      <c r="X55" s="31"/>
      <c r="Y55" s="31"/>
      <c r="Z55" s="31"/>
      <c r="AA55" s="25"/>
      <c r="AB55" s="30"/>
      <c r="AC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</row>
    <row r="56" spans="2:41" ht="26.25" customHeight="1">
      <c r="B56" s="25"/>
      <c r="C56" s="25"/>
      <c r="D56" s="10" t="s">
        <v>11</v>
      </c>
      <c r="E56" s="49" t="str">
        <f>Eingabe!C8</f>
        <v>Gabi Krausler</v>
      </c>
      <c r="F56" s="5"/>
      <c r="G56" s="5">
        <f t="shared" si="5"/>
        <v>0</v>
      </c>
      <c r="H56" s="6"/>
      <c r="I56" s="5">
        <f t="shared" si="6"/>
        <v>0</v>
      </c>
      <c r="J56" s="7">
        <f>Eingabe!E8</f>
        <v>0</v>
      </c>
      <c r="K56" s="126">
        <f t="shared" si="7"/>
        <v>0</v>
      </c>
      <c r="L56" s="127">
        <f t="shared" si="8"/>
        <v>0</v>
      </c>
      <c r="M56" s="25"/>
      <c r="N56" s="31"/>
      <c r="O56" s="31"/>
      <c r="P56" s="33"/>
      <c r="Q56" s="34"/>
      <c r="R56" s="34"/>
      <c r="S56" s="34"/>
      <c r="T56" s="33"/>
      <c r="U56" s="33"/>
      <c r="V56" s="34"/>
      <c r="W56" s="33"/>
      <c r="X56" s="31"/>
      <c r="Y56" s="31"/>
      <c r="Z56" s="31"/>
      <c r="AA56" s="25"/>
      <c r="AB56" s="30"/>
      <c r="AC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</row>
    <row r="57" spans="2:41" ht="26.25" customHeight="1">
      <c r="B57" s="25"/>
      <c r="C57" s="25"/>
      <c r="D57" s="10" t="s">
        <v>12</v>
      </c>
      <c r="E57" s="49" t="str">
        <f>Eingabe!C9</f>
        <v>Gerlinde Herzog</v>
      </c>
      <c r="F57" s="5"/>
      <c r="G57" s="5">
        <f t="shared" si="5"/>
        <v>0</v>
      </c>
      <c r="H57" s="6"/>
      <c r="I57" s="5">
        <f t="shared" si="6"/>
        <v>0</v>
      </c>
      <c r="J57" s="7">
        <f>Eingabe!E9</f>
        <v>0</v>
      </c>
      <c r="K57" s="126">
        <f t="shared" si="7"/>
        <v>0</v>
      </c>
      <c r="L57" s="127">
        <f t="shared" si="8"/>
        <v>0</v>
      </c>
      <c r="M57" s="25"/>
      <c r="N57" s="31"/>
      <c r="O57" s="31"/>
      <c r="P57" s="33"/>
      <c r="Q57" s="34"/>
      <c r="R57" s="34"/>
      <c r="S57" s="34"/>
      <c r="T57" s="33"/>
      <c r="U57" s="33"/>
      <c r="V57" s="34"/>
      <c r="W57" s="33"/>
      <c r="X57" s="31"/>
      <c r="Y57" s="31"/>
      <c r="Z57" s="31"/>
      <c r="AA57" s="25"/>
      <c r="AB57" s="30"/>
      <c r="AC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</row>
    <row r="58" spans="2:41" ht="26.25" customHeight="1">
      <c r="B58" s="25"/>
      <c r="C58" s="25"/>
      <c r="D58" s="10" t="s">
        <v>13</v>
      </c>
      <c r="E58" s="49" t="str">
        <f>Eingabe!C10</f>
        <v>Gerhard Fischer </v>
      </c>
      <c r="F58" s="5"/>
      <c r="G58" s="5">
        <f t="shared" si="5"/>
        <v>0</v>
      </c>
      <c r="H58" s="6"/>
      <c r="I58" s="5">
        <f t="shared" si="6"/>
        <v>0</v>
      </c>
      <c r="J58" s="7">
        <f>Eingabe!E10</f>
        <v>0</v>
      </c>
      <c r="K58" s="126">
        <f t="shared" si="7"/>
        <v>0</v>
      </c>
      <c r="L58" s="127">
        <f t="shared" si="8"/>
        <v>0</v>
      </c>
      <c r="M58" s="25"/>
      <c r="N58" s="31"/>
      <c r="O58" s="31"/>
      <c r="P58" s="33"/>
      <c r="Q58" s="34"/>
      <c r="R58" s="34"/>
      <c r="S58" s="34"/>
      <c r="T58" s="33"/>
      <c r="U58" s="33"/>
      <c r="V58" s="34"/>
      <c r="W58" s="33"/>
      <c r="X58" s="31"/>
      <c r="Y58" s="31"/>
      <c r="Z58" s="31"/>
      <c r="AA58" s="25"/>
      <c r="AB58" s="30"/>
      <c r="AC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</row>
    <row r="59" spans="2:41" ht="26.25" customHeight="1">
      <c r="B59" s="25"/>
      <c r="C59" s="25"/>
      <c r="D59" s="10" t="s">
        <v>14</v>
      </c>
      <c r="E59" s="49" t="str">
        <f>Eingabe!C11</f>
        <v>Thomas Milanollo</v>
      </c>
      <c r="F59" s="5"/>
      <c r="G59" s="5">
        <f t="shared" si="5"/>
        <v>0</v>
      </c>
      <c r="H59" s="6"/>
      <c r="I59" s="5">
        <f t="shared" si="6"/>
        <v>0</v>
      </c>
      <c r="J59" s="7">
        <f>Eingabe!E11</f>
        <v>0</v>
      </c>
      <c r="K59" s="126">
        <f t="shared" si="7"/>
        <v>0</v>
      </c>
      <c r="L59" s="127">
        <f t="shared" si="8"/>
        <v>0</v>
      </c>
      <c r="M59" s="25"/>
      <c r="N59" s="31"/>
      <c r="O59" s="31"/>
      <c r="P59" s="33"/>
      <c r="Q59" s="34"/>
      <c r="R59" s="34"/>
      <c r="S59" s="34"/>
      <c r="T59" s="33"/>
      <c r="U59" s="33"/>
      <c r="V59" s="34"/>
      <c r="W59" s="33"/>
      <c r="X59" s="31"/>
      <c r="Y59" s="31"/>
      <c r="Z59" s="31"/>
      <c r="AA59" s="25"/>
      <c r="AB59" s="30"/>
      <c r="AC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</row>
    <row r="60" spans="2:41" ht="26.25" customHeight="1">
      <c r="B60" s="25"/>
      <c r="C60" s="25"/>
      <c r="D60" s="10" t="s">
        <v>15</v>
      </c>
      <c r="E60" s="49" t="str">
        <f>Eingabe!C12</f>
        <v>Thomas Nowak </v>
      </c>
      <c r="F60" s="5"/>
      <c r="G60" s="5">
        <f t="shared" si="5"/>
        <v>0</v>
      </c>
      <c r="H60" s="6"/>
      <c r="I60" s="5">
        <f t="shared" si="6"/>
        <v>0</v>
      </c>
      <c r="J60" s="7">
        <f>Eingabe!E12</f>
        <v>0</v>
      </c>
      <c r="K60" s="126">
        <f t="shared" si="7"/>
        <v>0</v>
      </c>
      <c r="L60" s="127">
        <f t="shared" si="8"/>
        <v>0</v>
      </c>
      <c r="M60" s="25"/>
      <c r="N60" s="31"/>
      <c r="O60" s="31"/>
      <c r="P60" s="33"/>
      <c r="Q60" s="34"/>
      <c r="R60" s="34"/>
      <c r="S60" s="34"/>
      <c r="T60" s="33"/>
      <c r="U60" s="33"/>
      <c r="V60" s="34"/>
      <c r="W60" s="33"/>
      <c r="X60" s="31"/>
      <c r="Y60" s="31"/>
      <c r="Z60" s="31"/>
      <c r="AA60" s="25"/>
      <c r="AB60" s="30"/>
      <c r="AC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</row>
    <row r="61" spans="2:41" ht="26.25" customHeight="1">
      <c r="B61" s="25"/>
      <c r="C61" s="25"/>
      <c r="D61" s="10" t="s">
        <v>16</v>
      </c>
      <c r="E61" s="49" t="str">
        <f>Eingabe!C13</f>
        <v>Günther Schlosser</v>
      </c>
      <c r="F61" s="5"/>
      <c r="G61" s="5">
        <f t="shared" si="5"/>
        <v>0</v>
      </c>
      <c r="H61" s="6"/>
      <c r="I61" s="5">
        <f t="shared" si="6"/>
        <v>0</v>
      </c>
      <c r="J61" s="7">
        <f>Eingabe!E13</f>
        <v>0</v>
      </c>
      <c r="K61" s="126">
        <f t="shared" si="7"/>
        <v>0</v>
      </c>
      <c r="L61" s="127">
        <f t="shared" si="8"/>
        <v>0</v>
      </c>
      <c r="M61" s="25"/>
      <c r="N61" s="31"/>
      <c r="O61" s="31"/>
      <c r="P61" s="33"/>
      <c r="Q61" s="34"/>
      <c r="R61" s="34"/>
      <c r="S61" s="34"/>
      <c r="T61" s="33"/>
      <c r="U61" s="33"/>
      <c r="V61" s="34"/>
      <c r="W61" s="33"/>
      <c r="X61" s="31"/>
      <c r="Y61" s="31"/>
      <c r="Z61" s="31"/>
      <c r="AA61" s="25"/>
      <c r="AB61" s="30"/>
      <c r="AC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</row>
    <row r="62" spans="2:41" ht="26.25" customHeight="1">
      <c r="B62" s="25"/>
      <c r="C62" s="25"/>
      <c r="D62" s="10" t="s">
        <v>17</v>
      </c>
      <c r="E62" s="49">
        <f>Eingabe!C14</f>
        <v>11</v>
      </c>
      <c r="F62" s="5"/>
      <c r="G62" s="5">
        <f t="shared" si="5"/>
        <v>0</v>
      </c>
      <c r="H62" s="6"/>
      <c r="I62" s="5">
        <f t="shared" si="6"/>
        <v>0</v>
      </c>
      <c r="J62" s="7">
        <f>Eingabe!E14</f>
        <v>0</v>
      </c>
      <c r="K62" s="126">
        <f t="shared" si="7"/>
        <v>0</v>
      </c>
      <c r="L62" s="127">
        <f t="shared" si="8"/>
        <v>0</v>
      </c>
      <c r="M62" s="25"/>
      <c r="N62" s="31"/>
      <c r="O62" s="31"/>
      <c r="P62" s="33"/>
      <c r="Q62" s="34"/>
      <c r="R62" s="34"/>
      <c r="S62" s="34"/>
      <c r="T62" s="33"/>
      <c r="U62" s="33"/>
      <c r="V62" s="34"/>
      <c r="W62" s="33"/>
      <c r="X62" s="31"/>
      <c r="Y62" s="31"/>
      <c r="Z62" s="31"/>
      <c r="AA62" s="25"/>
      <c r="AB62" s="30"/>
      <c r="AC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</row>
    <row r="63" spans="2:41" ht="26.25" customHeight="1">
      <c r="B63" s="25"/>
      <c r="C63" s="25"/>
      <c r="D63" s="10" t="s">
        <v>18</v>
      </c>
      <c r="E63" s="49">
        <f>Eingabe!C15</f>
        <v>12</v>
      </c>
      <c r="F63" s="5"/>
      <c r="G63" s="5">
        <f t="shared" si="5"/>
        <v>0</v>
      </c>
      <c r="H63" s="6"/>
      <c r="I63" s="5">
        <f t="shared" si="6"/>
        <v>0</v>
      </c>
      <c r="J63" s="7">
        <f>Eingabe!E15</f>
        <v>0</v>
      </c>
      <c r="K63" s="126">
        <f t="shared" si="7"/>
        <v>0</v>
      </c>
      <c r="L63" s="127">
        <f t="shared" si="8"/>
        <v>0</v>
      </c>
      <c r="M63" s="25"/>
      <c r="N63" s="31"/>
      <c r="O63" s="31"/>
      <c r="P63" s="33"/>
      <c r="Q63" s="34"/>
      <c r="R63" s="34"/>
      <c r="S63" s="34"/>
      <c r="T63" s="33"/>
      <c r="U63" s="33"/>
      <c r="V63" s="34"/>
      <c r="W63" s="33"/>
      <c r="X63" s="31"/>
      <c r="Y63" s="31"/>
      <c r="Z63" s="31"/>
      <c r="AA63" s="25"/>
      <c r="AB63" s="30"/>
      <c r="AC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</row>
    <row r="64" spans="2:41" ht="26.25" customHeight="1">
      <c r="B64" s="25"/>
      <c r="C64" s="25"/>
      <c r="D64" s="10" t="s">
        <v>19</v>
      </c>
      <c r="E64" s="49">
        <f>Eingabe!C16</f>
        <v>13</v>
      </c>
      <c r="F64" s="5"/>
      <c r="G64" s="5">
        <f t="shared" si="5"/>
        <v>0</v>
      </c>
      <c r="H64" s="6"/>
      <c r="I64" s="5">
        <f t="shared" si="6"/>
        <v>0</v>
      </c>
      <c r="J64" s="7">
        <f>Eingabe!E16</f>
        <v>0</v>
      </c>
      <c r="K64" s="126">
        <f t="shared" si="7"/>
        <v>0</v>
      </c>
      <c r="L64" s="127">
        <f t="shared" si="8"/>
        <v>0</v>
      </c>
      <c r="M64" s="25"/>
      <c r="N64" s="31"/>
      <c r="O64" s="31"/>
      <c r="P64" s="33"/>
      <c r="Q64" s="34"/>
      <c r="R64" s="34"/>
      <c r="S64" s="34"/>
      <c r="T64" s="33"/>
      <c r="U64" s="33"/>
      <c r="V64" s="34"/>
      <c r="W64" s="33"/>
      <c r="X64" s="31"/>
      <c r="Y64" s="31"/>
      <c r="Z64" s="31"/>
      <c r="AA64" s="25"/>
      <c r="AB64" s="30"/>
      <c r="AC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</row>
    <row r="65" spans="2:41" ht="26.25" customHeight="1">
      <c r="B65" s="25"/>
      <c r="C65" s="25"/>
      <c r="D65" s="10" t="s">
        <v>20</v>
      </c>
      <c r="E65" s="49">
        <f>Eingabe!C17</f>
        <v>14</v>
      </c>
      <c r="F65" s="5"/>
      <c r="G65" s="5">
        <f t="shared" si="5"/>
        <v>0</v>
      </c>
      <c r="H65" s="6"/>
      <c r="I65" s="5">
        <f t="shared" si="6"/>
        <v>0</v>
      </c>
      <c r="J65" s="7">
        <f>Eingabe!E17</f>
        <v>0</v>
      </c>
      <c r="K65" s="126">
        <f t="shared" si="7"/>
        <v>0</v>
      </c>
      <c r="L65" s="127">
        <f t="shared" si="8"/>
        <v>0</v>
      </c>
      <c r="M65" s="25"/>
      <c r="N65" s="31"/>
      <c r="O65" s="31"/>
      <c r="P65" s="33"/>
      <c r="Q65" s="34"/>
      <c r="R65" s="34"/>
      <c r="S65" s="34"/>
      <c r="T65" s="33"/>
      <c r="U65" s="33"/>
      <c r="V65" s="34"/>
      <c r="W65" s="33"/>
      <c r="X65" s="31"/>
      <c r="Y65" s="31"/>
      <c r="Z65" s="31"/>
      <c r="AA65" s="25"/>
      <c r="AB65" s="30"/>
      <c r="AC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</row>
    <row r="66" spans="2:41" ht="26.25" customHeight="1">
      <c r="B66" s="25"/>
      <c r="C66" s="25"/>
      <c r="D66" s="10" t="s">
        <v>21</v>
      </c>
      <c r="E66" s="49">
        <f>Eingabe!C18</f>
        <v>15</v>
      </c>
      <c r="F66" s="5"/>
      <c r="G66" s="5">
        <f t="shared" si="5"/>
        <v>0</v>
      </c>
      <c r="H66" s="6"/>
      <c r="I66" s="5">
        <f t="shared" si="6"/>
        <v>0</v>
      </c>
      <c r="J66" s="7">
        <f>Eingabe!E18</f>
        <v>0</v>
      </c>
      <c r="K66" s="126">
        <f t="shared" si="7"/>
        <v>0</v>
      </c>
      <c r="L66" s="127">
        <f t="shared" si="8"/>
        <v>0</v>
      </c>
      <c r="M66" s="25"/>
      <c r="N66" s="31"/>
      <c r="O66" s="31"/>
      <c r="P66" s="33"/>
      <c r="Q66" s="34"/>
      <c r="R66" s="34"/>
      <c r="S66" s="34"/>
      <c r="T66" s="33"/>
      <c r="U66" s="33"/>
      <c r="V66" s="34"/>
      <c r="W66" s="33"/>
      <c r="X66" s="31"/>
      <c r="Y66" s="31"/>
      <c r="Z66" s="31"/>
      <c r="AA66" s="25"/>
      <c r="AB66" s="30"/>
      <c r="AC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</row>
    <row r="67" spans="2:41" ht="26.25" customHeight="1">
      <c r="B67" s="25"/>
      <c r="C67" s="25"/>
      <c r="D67" s="10" t="s">
        <v>22</v>
      </c>
      <c r="E67" s="49">
        <f>Eingabe!C19</f>
        <v>16</v>
      </c>
      <c r="F67" s="5"/>
      <c r="G67" s="5">
        <f t="shared" si="5"/>
        <v>0</v>
      </c>
      <c r="H67" s="6"/>
      <c r="I67" s="5">
        <f t="shared" si="6"/>
        <v>0</v>
      </c>
      <c r="J67" s="7">
        <f>Eingabe!E19</f>
        <v>0</v>
      </c>
      <c r="K67" s="126">
        <f t="shared" si="7"/>
        <v>0</v>
      </c>
      <c r="L67" s="127">
        <f t="shared" si="8"/>
        <v>0</v>
      </c>
      <c r="M67" s="25"/>
      <c r="N67" s="31"/>
      <c r="O67" s="31"/>
      <c r="P67" s="33"/>
      <c r="Q67" s="34"/>
      <c r="R67" s="34"/>
      <c r="S67" s="34"/>
      <c r="T67" s="33"/>
      <c r="U67" s="33"/>
      <c r="V67" s="34"/>
      <c r="W67" s="33"/>
      <c r="X67" s="31"/>
      <c r="Y67" s="31"/>
      <c r="Z67" s="31"/>
      <c r="AA67" s="25"/>
      <c r="AB67" s="30"/>
      <c r="AC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</row>
    <row r="68" spans="2:41" ht="26.25" customHeight="1">
      <c r="B68" s="25"/>
      <c r="C68" s="25"/>
      <c r="D68" s="10" t="s">
        <v>23</v>
      </c>
      <c r="E68" s="49">
        <f>Eingabe!C20</f>
        <v>17</v>
      </c>
      <c r="F68" s="5"/>
      <c r="G68" s="5">
        <f t="shared" si="5"/>
        <v>0</v>
      </c>
      <c r="H68" s="6"/>
      <c r="I68" s="5">
        <f t="shared" si="6"/>
        <v>0</v>
      </c>
      <c r="J68" s="7">
        <f>Eingabe!E20</f>
        <v>0</v>
      </c>
      <c r="K68" s="126">
        <f t="shared" si="7"/>
        <v>0</v>
      </c>
      <c r="L68" s="127">
        <f t="shared" si="8"/>
        <v>0</v>
      </c>
      <c r="M68" s="25"/>
      <c r="N68" s="31"/>
      <c r="O68" s="31"/>
      <c r="P68" s="33"/>
      <c r="Q68" s="34"/>
      <c r="R68" s="34"/>
      <c r="S68" s="34"/>
      <c r="T68" s="33"/>
      <c r="U68" s="33"/>
      <c r="V68" s="34"/>
      <c r="W68" s="33"/>
      <c r="X68" s="31"/>
      <c r="Y68" s="31"/>
      <c r="Z68" s="31"/>
      <c r="AA68" s="25"/>
      <c r="AB68" s="30"/>
      <c r="AC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</row>
    <row r="69" spans="2:41" ht="26.25" customHeight="1">
      <c r="B69" s="25"/>
      <c r="C69" s="25"/>
      <c r="D69" s="10" t="s">
        <v>24</v>
      </c>
      <c r="E69" s="49">
        <f>Eingabe!C21</f>
        <v>18</v>
      </c>
      <c r="F69" s="5"/>
      <c r="G69" s="5">
        <f t="shared" si="5"/>
        <v>0</v>
      </c>
      <c r="H69" s="6"/>
      <c r="I69" s="5">
        <f t="shared" si="6"/>
        <v>0</v>
      </c>
      <c r="J69" s="7">
        <f>Eingabe!E21</f>
        <v>0</v>
      </c>
      <c r="K69" s="126">
        <f t="shared" si="7"/>
        <v>0</v>
      </c>
      <c r="L69" s="127">
        <f t="shared" si="8"/>
        <v>0</v>
      </c>
      <c r="M69" s="25"/>
      <c r="N69" s="31"/>
      <c r="O69" s="31"/>
      <c r="P69" s="33"/>
      <c r="Q69" s="34"/>
      <c r="R69" s="34"/>
      <c r="S69" s="34"/>
      <c r="T69" s="33"/>
      <c r="U69" s="33"/>
      <c r="V69" s="34"/>
      <c r="W69" s="33"/>
      <c r="X69" s="31"/>
      <c r="Y69" s="31"/>
      <c r="Z69" s="31"/>
      <c r="AA69" s="25"/>
      <c r="AB69" s="30"/>
      <c r="AC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</row>
    <row r="70" spans="2:41" ht="26.25" customHeight="1">
      <c r="B70" s="25"/>
      <c r="C70" s="25"/>
      <c r="D70" s="10" t="s">
        <v>25</v>
      </c>
      <c r="E70" s="49">
        <f>Eingabe!C22</f>
        <v>19</v>
      </c>
      <c r="F70" s="5"/>
      <c r="G70" s="5">
        <f t="shared" si="5"/>
        <v>0</v>
      </c>
      <c r="H70" s="6"/>
      <c r="I70" s="5">
        <f t="shared" si="6"/>
        <v>0</v>
      </c>
      <c r="J70" s="7">
        <f>Eingabe!E22</f>
        <v>0</v>
      </c>
      <c r="K70" s="126">
        <f t="shared" si="7"/>
        <v>0</v>
      </c>
      <c r="L70" s="127">
        <f t="shared" si="8"/>
        <v>0</v>
      </c>
      <c r="M70" s="25"/>
      <c r="N70" s="31"/>
      <c r="O70" s="31"/>
      <c r="P70" s="33"/>
      <c r="Q70" s="34"/>
      <c r="R70" s="34"/>
      <c r="S70" s="34"/>
      <c r="T70" s="33"/>
      <c r="U70" s="33"/>
      <c r="V70" s="34"/>
      <c r="W70" s="33"/>
      <c r="X70" s="31"/>
      <c r="Y70" s="31"/>
      <c r="Z70" s="31"/>
      <c r="AA70" s="25"/>
      <c r="AB70" s="30"/>
      <c r="AC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</row>
    <row r="71" spans="2:41" ht="26.25" customHeight="1">
      <c r="B71" s="25"/>
      <c r="C71" s="25"/>
      <c r="D71" s="10" t="s">
        <v>26</v>
      </c>
      <c r="E71" s="49">
        <f>Eingabe!C23</f>
        <v>20</v>
      </c>
      <c r="F71" s="5"/>
      <c r="G71" s="5">
        <f t="shared" si="5"/>
        <v>0</v>
      </c>
      <c r="H71" s="6"/>
      <c r="I71" s="5">
        <f t="shared" si="6"/>
        <v>0</v>
      </c>
      <c r="J71" s="7">
        <f>Eingabe!E23</f>
        <v>0</v>
      </c>
      <c r="K71" s="126">
        <f t="shared" si="7"/>
        <v>0</v>
      </c>
      <c r="L71" s="127">
        <f t="shared" si="8"/>
        <v>0</v>
      </c>
      <c r="M71" s="25"/>
      <c r="N71" s="31"/>
      <c r="O71" s="31"/>
      <c r="P71" s="33"/>
      <c r="Q71" s="34"/>
      <c r="R71" s="34"/>
      <c r="S71" s="34"/>
      <c r="T71" s="33"/>
      <c r="U71" s="33"/>
      <c r="V71" s="34"/>
      <c r="W71" s="33"/>
      <c r="X71" s="31"/>
      <c r="Y71" s="31"/>
      <c r="Z71" s="31"/>
      <c r="AA71" s="25"/>
      <c r="AB71" s="30"/>
      <c r="AC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</row>
    <row r="72" spans="2:41" ht="26.25" customHeight="1">
      <c r="B72" s="25"/>
      <c r="C72" s="25"/>
      <c r="D72" s="10" t="s">
        <v>27</v>
      </c>
      <c r="E72" s="49">
        <f>Eingabe!C24</f>
        <v>21</v>
      </c>
      <c r="F72" s="5"/>
      <c r="G72" s="5">
        <f t="shared" si="5"/>
        <v>0</v>
      </c>
      <c r="H72" s="6"/>
      <c r="I72" s="5">
        <f t="shared" si="6"/>
        <v>0</v>
      </c>
      <c r="J72" s="7">
        <f>Eingabe!E24</f>
        <v>0</v>
      </c>
      <c r="K72" s="126">
        <f t="shared" si="7"/>
        <v>0</v>
      </c>
      <c r="L72" s="127">
        <f t="shared" si="8"/>
        <v>0</v>
      </c>
      <c r="M72" s="25"/>
      <c r="N72" s="31"/>
      <c r="O72" s="31"/>
      <c r="P72" s="33"/>
      <c r="Q72" s="34"/>
      <c r="R72" s="34"/>
      <c r="S72" s="34"/>
      <c r="T72" s="33"/>
      <c r="U72" s="33"/>
      <c r="V72" s="34"/>
      <c r="W72" s="33"/>
      <c r="X72" s="31"/>
      <c r="Y72" s="31"/>
      <c r="Z72" s="31"/>
      <c r="AA72" s="25"/>
      <c r="AB72" s="30"/>
      <c r="AC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</row>
    <row r="73" spans="2:41" ht="26.25" customHeight="1">
      <c r="B73" s="25"/>
      <c r="C73" s="25"/>
      <c r="D73" s="10" t="s">
        <v>28</v>
      </c>
      <c r="E73" s="49">
        <f>Eingabe!C25</f>
        <v>22</v>
      </c>
      <c r="F73" s="5"/>
      <c r="G73" s="5">
        <f t="shared" si="5"/>
        <v>0</v>
      </c>
      <c r="H73" s="6"/>
      <c r="I73" s="5">
        <f t="shared" si="6"/>
        <v>0</v>
      </c>
      <c r="J73" s="7">
        <f>Eingabe!E25</f>
        <v>0</v>
      </c>
      <c r="K73" s="126">
        <f t="shared" si="7"/>
        <v>0</v>
      </c>
      <c r="L73" s="127">
        <f t="shared" si="8"/>
        <v>0</v>
      </c>
      <c r="M73" s="25"/>
      <c r="N73" s="31"/>
      <c r="O73" s="31"/>
      <c r="P73" s="33"/>
      <c r="Q73" s="34"/>
      <c r="R73" s="34"/>
      <c r="S73" s="34"/>
      <c r="T73" s="33"/>
      <c r="U73" s="33"/>
      <c r="V73" s="34"/>
      <c r="W73" s="33"/>
      <c r="X73" s="31"/>
      <c r="Y73" s="31"/>
      <c r="Z73" s="31"/>
      <c r="AA73" s="25"/>
      <c r="AB73" s="30"/>
      <c r="AC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</row>
    <row r="74" spans="2:41" ht="26.25" customHeight="1">
      <c r="B74" s="25"/>
      <c r="C74" s="25"/>
      <c r="D74" s="10" t="s">
        <v>29</v>
      </c>
      <c r="E74" s="49">
        <f>Eingabe!C26</f>
        <v>23</v>
      </c>
      <c r="F74" s="5"/>
      <c r="G74" s="5">
        <f t="shared" si="5"/>
        <v>0</v>
      </c>
      <c r="H74" s="6"/>
      <c r="I74" s="5">
        <f t="shared" si="6"/>
        <v>0</v>
      </c>
      <c r="J74" s="7">
        <f>Eingabe!E26</f>
        <v>0</v>
      </c>
      <c r="K74" s="126">
        <f t="shared" si="7"/>
        <v>0</v>
      </c>
      <c r="L74" s="127">
        <f t="shared" si="8"/>
        <v>0</v>
      </c>
      <c r="M74" s="25"/>
      <c r="N74" s="31"/>
      <c r="O74" s="31"/>
      <c r="P74" s="33"/>
      <c r="Q74" s="34"/>
      <c r="R74" s="34"/>
      <c r="S74" s="34"/>
      <c r="T74" s="33"/>
      <c r="U74" s="33"/>
      <c r="V74" s="34"/>
      <c r="W74" s="33"/>
      <c r="X74" s="31"/>
      <c r="Y74" s="31"/>
      <c r="Z74" s="31"/>
      <c r="AA74" s="25"/>
      <c r="AB74" s="30"/>
      <c r="AC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</row>
    <row r="75" spans="2:41" ht="26.25" customHeight="1">
      <c r="B75" s="25"/>
      <c r="C75" s="25"/>
      <c r="D75" s="10" t="s">
        <v>30</v>
      </c>
      <c r="E75" s="49">
        <f>Eingabe!C27</f>
        <v>24</v>
      </c>
      <c r="F75" s="5"/>
      <c r="G75" s="5">
        <f t="shared" si="5"/>
        <v>0</v>
      </c>
      <c r="H75" s="6"/>
      <c r="I75" s="5">
        <f t="shared" si="6"/>
        <v>0</v>
      </c>
      <c r="J75" s="7">
        <f>Eingabe!E27</f>
        <v>0</v>
      </c>
      <c r="K75" s="126">
        <f t="shared" si="7"/>
        <v>0</v>
      </c>
      <c r="L75" s="127">
        <f t="shared" si="8"/>
        <v>0</v>
      </c>
      <c r="M75" s="25"/>
      <c r="N75" s="31"/>
      <c r="O75" s="31"/>
      <c r="P75" s="33"/>
      <c r="Q75" s="34"/>
      <c r="R75" s="34"/>
      <c r="S75" s="34"/>
      <c r="T75" s="33"/>
      <c r="U75" s="33"/>
      <c r="V75" s="34"/>
      <c r="W75" s="33"/>
      <c r="X75" s="31"/>
      <c r="Y75" s="31"/>
      <c r="Z75" s="31"/>
      <c r="AA75" s="25"/>
      <c r="AB75" s="30"/>
      <c r="AC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</row>
    <row r="76" spans="2:41" ht="26.25" customHeight="1">
      <c r="B76" s="25"/>
      <c r="C76" s="25"/>
      <c r="D76" s="10" t="s">
        <v>31</v>
      </c>
      <c r="E76" s="49">
        <f>Eingabe!C28</f>
        <v>25</v>
      </c>
      <c r="F76" s="5"/>
      <c r="G76" s="5">
        <f t="shared" si="5"/>
        <v>0</v>
      </c>
      <c r="H76" s="6"/>
      <c r="I76" s="5">
        <f t="shared" si="6"/>
        <v>0</v>
      </c>
      <c r="J76" s="7">
        <f>Eingabe!E28</f>
        <v>0</v>
      </c>
      <c r="K76" s="126">
        <f t="shared" si="7"/>
        <v>0</v>
      </c>
      <c r="L76" s="127">
        <f t="shared" si="8"/>
        <v>0</v>
      </c>
      <c r="M76" s="25"/>
      <c r="N76" s="31"/>
      <c r="O76" s="31"/>
      <c r="P76" s="33"/>
      <c r="Q76" s="34"/>
      <c r="R76" s="34"/>
      <c r="S76" s="34"/>
      <c r="T76" s="33"/>
      <c r="U76" s="33"/>
      <c r="V76" s="34"/>
      <c r="W76" s="33"/>
      <c r="X76" s="31"/>
      <c r="Y76" s="31"/>
      <c r="Z76" s="31"/>
      <c r="AA76" s="25"/>
      <c r="AB76" s="30"/>
      <c r="AC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</row>
    <row r="77" spans="2:41" ht="26.25" customHeight="1">
      <c r="B77" s="25"/>
      <c r="C77" s="25"/>
      <c r="D77" s="10" t="s">
        <v>32</v>
      </c>
      <c r="E77" s="49">
        <f>Eingabe!C29</f>
        <v>26</v>
      </c>
      <c r="F77" s="5"/>
      <c r="G77" s="5">
        <f t="shared" si="5"/>
        <v>0</v>
      </c>
      <c r="H77" s="6"/>
      <c r="I77" s="5">
        <f t="shared" si="6"/>
        <v>0</v>
      </c>
      <c r="J77" s="7">
        <f>Eingabe!E29</f>
        <v>0</v>
      </c>
      <c r="K77" s="126">
        <f t="shared" si="7"/>
        <v>0</v>
      </c>
      <c r="L77" s="127">
        <f t="shared" si="8"/>
        <v>0</v>
      </c>
      <c r="M77" s="25"/>
      <c r="N77" s="31"/>
      <c r="O77" s="31"/>
      <c r="P77" s="33"/>
      <c r="Q77" s="34"/>
      <c r="R77" s="34"/>
      <c r="S77" s="34"/>
      <c r="T77" s="33"/>
      <c r="U77" s="33"/>
      <c r="V77" s="34"/>
      <c r="W77" s="33"/>
      <c r="X77" s="31"/>
      <c r="Y77" s="31"/>
      <c r="Z77" s="31"/>
      <c r="AA77" s="25"/>
      <c r="AB77" s="30"/>
      <c r="AC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</row>
    <row r="78" spans="2:41" ht="26.25" customHeight="1">
      <c r="B78" s="25"/>
      <c r="C78" s="25"/>
      <c r="D78" s="10" t="s">
        <v>33</v>
      </c>
      <c r="E78" s="49">
        <f>Eingabe!C30</f>
        <v>27</v>
      </c>
      <c r="F78" s="5"/>
      <c r="G78" s="5">
        <f t="shared" si="5"/>
        <v>0</v>
      </c>
      <c r="H78" s="6"/>
      <c r="I78" s="5">
        <f t="shared" si="6"/>
        <v>0</v>
      </c>
      <c r="J78" s="7">
        <f>Eingabe!E30</f>
        <v>0</v>
      </c>
      <c r="K78" s="126">
        <f t="shared" si="7"/>
        <v>0</v>
      </c>
      <c r="L78" s="127">
        <f t="shared" si="8"/>
        <v>0</v>
      </c>
      <c r="M78" s="25"/>
      <c r="N78" s="31"/>
      <c r="O78" s="31"/>
      <c r="P78" s="33"/>
      <c r="Q78" s="34"/>
      <c r="R78" s="34"/>
      <c r="S78" s="34"/>
      <c r="T78" s="33"/>
      <c r="U78" s="33"/>
      <c r="V78" s="34"/>
      <c r="W78" s="33"/>
      <c r="X78" s="31"/>
      <c r="Y78" s="31"/>
      <c r="Z78" s="31"/>
      <c r="AA78" s="25"/>
      <c r="AB78" s="30"/>
      <c r="AC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</row>
    <row r="79" spans="2:41" ht="26.25" customHeight="1">
      <c r="B79" s="25"/>
      <c r="C79" s="25"/>
      <c r="D79" s="10" t="s">
        <v>34</v>
      </c>
      <c r="E79" s="49">
        <f>Eingabe!C31</f>
        <v>28</v>
      </c>
      <c r="F79" s="5"/>
      <c r="G79" s="5">
        <f t="shared" si="5"/>
        <v>0</v>
      </c>
      <c r="H79" s="6"/>
      <c r="I79" s="5">
        <f t="shared" si="6"/>
        <v>0</v>
      </c>
      <c r="J79" s="7">
        <f>Eingabe!E31</f>
        <v>0</v>
      </c>
      <c r="K79" s="126">
        <f t="shared" si="7"/>
        <v>0</v>
      </c>
      <c r="L79" s="127">
        <f t="shared" si="8"/>
        <v>0</v>
      </c>
      <c r="M79" s="25"/>
      <c r="N79" s="31"/>
      <c r="O79" s="31"/>
      <c r="P79" s="33"/>
      <c r="Q79" s="34"/>
      <c r="R79" s="34"/>
      <c r="S79" s="34"/>
      <c r="T79" s="33"/>
      <c r="U79" s="33"/>
      <c r="V79" s="34"/>
      <c r="W79" s="33"/>
      <c r="X79" s="31"/>
      <c r="Y79" s="31"/>
      <c r="Z79" s="31"/>
      <c r="AA79" s="25"/>
      <c r="AB79" s="30"/>
      <c r="AC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</row>
    <row r="80" spans="2:41" ht="26.25" customHeight="1">
      <c r="B80" s="25"/>
      <c r="C80" s="25"/>
      <c r="D80" s="10" t="s">
        <v>35</v>
      </c>
      <c r="E80" s="49">
        <f>Eingabe!C32</f>
        <v>29</v>
      </c>
      <c r="F80" s="5"/>
      <c r="G80" s="5">
        <f t="shared" si="5"/>
        <v>0</v>
      </c>
      <c r="H80" s="6"/>
      <c r="I80" s="5">
        <f t="shared" si="6"/>
        <v>0</v>
      </c>
      <c r="J80" s="7">
        <f>Eingabe!E32</f>
        <v>0</v>
      </c>
      <c r="K80" s="126">
        <f t="shared" si="7"/>
        <v>0</v>
      </c>
      <c r="L80" s="127">
        <f t="shared" si="8"/>
        <v>0</v>
      </c>
      <c r="M80" s="25"/>
      <c r="N80" s="31"/>
      <c r="O80" s="31"/>
      <c r="P80" s="33"/>
      <c r="Q80" s="34"/>
      <c r="R80" s="34"/>
      <c r="S80" s="34"/>
      <c r="T80" s="33"/>
      <c r="U80" s="33"/>
      <c r="V80" s="34"/>
      <c r="W80" s="33"/>
      <c r="X80" s="31"/>
      <c r="Y80" s="31"/>
      <c r="Z80" s="31"/>
      <c r="AA80" s="25"/>
      <c r="AB80" s="30"/>
      <c r="AC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</row>
    <row r="81" spans="2:41" ht="26.25" customHeight="1">
      <c r="B81" s="25"/>
      <c r="C81" s="25"/>
      <c r="D81" s="10" t="s">
        <v>36</v>
      </c>
      <c r="E81" s="49">
        <f>Eingabe!C33</f>
        <v>30</v>
      </c>
      <c r="F81" s="5"/>
      <c r="G81" s="5">
        <f t="shared" si="5"/>
        <v>0</v>
      </c>
      <c r="H81" s="6"/>
      <c r="I81" s="5">
        <f t="shared" si="6"/>
        <v>0</v>
      </c>
      <c r="J81" s="7">
        <f>Eingabe!E33</f>
        <v>0</v>
      </c>
      <c r="K81" s="126">
        <f t="shared" si="7"/>
        <v>0</v>
      </c>
      <c r="L81" s="127">
        <f t="shared" si="8"/>
        <v>0</v>
      </c>
      <c r="M81" s="25"/>
      <c r="N81" s="31"/>
      <c r="O81" s="31"/>
      <c r="P81" s="33"/>
      <c r="Q81" s="34"/>
      <c r="R81" s="34"/>
      <c r="S81" s="34"/>
      <c r="T81" s="33"/>
      <c r="U81" s="33"/>
      <c r="V81" s="34"/>
      <c r="W81" s="33"/>
      <c r="X81" s="31"/>
      <c r="Y81" s="31"/>
      <c r="Z81" s="31"/>
      <c r="AA81" s="25"/>
      <c r="AB81" s="30"/>
      <c r="AC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</row>
    <row r="82" spans="2:41" ht="26.25" customHeight="1">
      <c r="B82" s="25"/>
      <c r="C82" s="25"/>
      <c r="D82" s="10" t="s">
        <v>37</v>
      </c>
      <c r="E82" s="49">
        <f>Eingabe!C34</f>
        <v>31</v>
      </c>
      <c r="F82" s="5"/>
      <c r="G82" s="5">
        <f t="shared" si="5"/>
        <v>0</v>
      </c>
      <c r="H82" s="6"/>
      <c r="I82" s="5">
        <f t="shared" si="6"/>
        <v>0</v>
      </c>
      <c r="J82" s="7">
        <f>Eingabe!E34</f>
        <v>0</v>
      </c>
      <c r="K82" s="126">
        <f t="shared" si="7"/>
        <v>0</v>
      </c>
      <c r="L82" s="127">
        <f t="shared" si="8"/>
        <v>0</v>
      </c>
      <c r="M82" s="25"/>
      <c r="N82" s="31"/>
      <c r="O82" s="31"/>
      <c r="P82" s="33"/>
      <c r="Q82" s="34"/>
      <c r="R82" s="34"/>
      <c r="S82" s="34"/>
      <c r="T82" s="33"/>
      <c r="U82" s="33"/>
      <c r="V82" s="34"/>
      <c r="W82" s="33"/>
      <c r="X82" s="31"/>
      <c r="Y82" s="31"/>
      <c r="Z82" s="31"/>
      <c r="AA82" s="25"/>
      <c r="AB82" s="30"/>
      <c r="AC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</row>
    <row r="83" spans="2:41" ht="26.25" customHeight="1">
      <c r="B83" s="25"/>
      <c r="C83" s="25"/>
      <c r="D83" s="10" t="s">
        <v>38</v>
      </c>
      <c r="E83" s="49">
        <f>Eingabe!C35</f>
        <v>32</v>
      </c>
      <c r="F83" s="5"/>
      <c r="G83" s="5">
        <f t="shared" si="5"/>
        <v>0</v>
      </c>
      <c r="H83" s="6"/>
      <c r="I83" s="5">
        <f t="shared" si="6"/>
        <v>0</v>
      </c>
      <c r="J83" s="7">
        <f>Eingabe!E35</f>
        <v>0</v>
      </c>
      <c r="K83" s="126">
        <f t="shared" si="7"/>
        <v>0</v>
      </c>
      <c r="L83" s="127">
        <f t="shared" si="8"/>
        <v>0</v>
      </c>
      <c r="M83" s="25"/>
      <c r="N83" s="31"/>
      <c r="O83" s="31"/>
      <c r="P83" s="33"/>
      <c r="Q83" s="34"/>
      <c r="R83" s="34"/>
      <c r="S83" s="34"/>
      <c r="T83" s="33"/>
      <c r="U83" s="33"/>
      <c r="V83" s="34"/>
      <c r="W83" s="33"/>
      <c r="X83" s="31"/>
      <c r="Y83" s="31"/>
      <c r="Z83" s="31"/>
      <c r="AA83" s="25"/>
      <c r="AB83" s="30"/>
      <c r="AC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</row>
    <row r="84" spans="2:41" ht="26.25" customHeight="1">
      <c r="B84" s="25"/>
      <c r="C84" s="25"/>
      <c r="D84" s="10" t="s">
        <v>39</v>
      </c>
      <c r="E84" s="49">
        <f>Eingabe!C36</f>
        <v>33</v>
      </c>
      <c r="F84" s="5"/>
      <c r="G84" s="5">
        <f aca="true" t="shared" si="9" ref="G84:G101">H84-F84</f>
        <v>0</v>
      </c>
      <c r="H84" s="6"/>
      <c r="I84" s="5">
        <f aca="true" t="shared" si="10" ref="I84:I101">SUM(H84/12)</f>
        <v>0</v>
      </c>
      <c r="J84" s="7">
        <f>Eingabe!E36</f>
        <v>0</v>
      </c>
      <c r="K84" s="126">
        <f t="shared" si="7"/>
        <v>0</v>
      </c>
      <c r="L84" s="127">
        <f t="shared" si="8"/>
        <v>0</v>
      </c>
      <c r="M84" s="25"/>
      <c r="N84" s="31"/>
      <c r="O84" s="31"/>
      <c r="P84" s="33"/>
      <c r="Q84" s="34"/>
      <c r="R84" s="34"/>
      <c r="S84" s="34"/>
      <c r="T84" s="33"/>
      <c r="U84" s="33"/>
      <c r="V84" s="34"/>
      <c r="W84" s="33"/>
      <c r="X84" s="31"/>
      <c r="Y84" s="31"/>
      <c r="Z84" s="31"/>
      <c r="AA84" s="25"/>
      <c r="AB84" s="30"/>
      <c r="AC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</row>
    <row r="85" spans="2:41" ht="26.25" customHeight="1">
      <c r="B85" s="25"/>
      <c r="C85" s="25"/>
      <c r="D85" s="10" t="s">
        <v>40</v>
      </c>
      <c r="E85" s="49">
        <f>Eingabe!C37</f>
        <v>34</v>
      </c>
      <c r="F85" s="5"/>
      <c r="G85" s="5">
        <f t="shared" si="9"/>
        <v>0</v>
      </c>
      <c r="H85" s="6"/>
      <c r="I85" s="5">
        <f t="shared" si="10"/>
        <v>0</v>
      </c>
      <c r="J85" s="7">
        <f>Eingabe!E37</f>
        <v>0</v>
      </c>
      <c r="K85" s="126">
        <f aca="true" t="shared" si="11" ref="K85:K101">$H$52-H85</f>
        <v>0</v>
      </c>
      <c r="L85" s="127">
        <f t="shared" si="8"/>
        <v>0</v>
      </c>
      <c r="M85" s="25"/>
      <c r="N85" s="31"/>
      <c r="O85" s="31"/>
      <c r="P85" s="33"/>
      <c r="Q85" s="34"/>
      <c r="R85" s="34"/>
      <c r="S85" s="34"/>
      <c r="T85" s="33"/>
      <c r="U85" s="33"/>
      <c r="V85" s="34"/>
      <c r="W85" s="33"/>
      <c r="X85" s="31"/>
      <c r="Y85" s="31"/>
      <c r="Z85" s="31"/>
      <c r="AA85" s="25"/>
      <c r="AB85" s="30"/>
      <c r="AC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</row>
    <row r="86" spans="2:41" ht="26.25" customHeight="1">
      <c r="B86" s="25"/>
      <c r="C86" s="25"/>
      <c r="D86" s="10" t="s">
        <v>41</v>
      </c>
      <c r="E86" s="49">
        <f>Eingabe!C38</f>
        <v>35</v>
      </c>
      <c r="F86" s="5"/>
      <c r="G86" s="5">
        <f t="shared" si="9"/>
        <v>0</v>
      </c>
      <c r="H86" s="6"/>
      <c r="I86" s="5">
        <f t="shared" si="10"/>
        <v>0</v>
      </c>
      <c r="J86" s="7">
        <f>Eingabe!E38</f>
        <v>0</v>
      </c>
      <c r="K86" s="126">
        <f t="shared" si="11"/>
        <v>0</v>
      </c>
      <c r="L86" s="127">
        <f t="shared" si="8"/>
        <v>0</v>
      </c>
      <c r="M86" s="25"/>
      <c r="N86" s="31"/>
      <c r="O86" s="31"/>
      <c r="P86" s="33"/>
      <c r="Q86" s="34"/>
      <c r="R86" s="34"/>
      <c r="S86" s="34"/>
      <c r="T86" s="33"/>
      <c r="U86" s="33"/>
      <c r="V86" s="34"/>
      <c r="W86" s="33"/>
      <c r="X86" s="31"/>
      <c r="Y86" s="31"/>
      <c r="Z86" s="31"/>
      <c r="AA86" s="25"/>
      <c r="AB86" s="30"/>
      <c r="AC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</row>
    <row r="87" spans="2:41" ht="26.25" customHeight="1">
      <c r="B87" s="25"/>
      <c r="C87" s="25"/>
      <c r="D87" s="10" t="s">
        <v>42</v>
      </c>
      <c r="E87" s="49">
        <f>Eingabe!C39</f>
        <v>36</v>
      </c>
      <c r="F87" s="5"/>
      <c r="G87" s="5">
        <f t="shared" si="9"/>
        <v>0</v>
      </c>
      <c r="H87" s="6"/>
      <c r="I87" s="5">
        <f t="shared" si="10"/>
        <v>0</v>
      </c>
      <c r="J87" s="7">
        <f>Eingabe!E39</f>
        <v>0</v>
      </c>
      <c r="K87" s="126">
        <f t="shared" si="11"/>
        <v>0</v>
      </c>
      <c r="L87" s="127">
        <f t="shared" si="8"/>
        <v>0</v>
      </c>
      <c r="M87" s="25"/>
      <c r="N87" s="31"/>
      <c r="O87" s="31"/>
      <c r="P87" s="33"/>
      <c r="Q87" s="34"/>
      <c r="R87" s="34"/>
      <c r="S87" s="34"/>
      <c r="T87" s="33"/>
      <c r="U87" s="33"/>
      <c r="V87" s="34"/>
      <c r="W87" s="33"/>
      <c r="X87" s="31"/>
      <c r="Y87" s="31"/>
      <c r="Z87" s="31"/>
      <c r="AA87" s="25"/>
      <c r="AB87" s="30"/>
      <c r="AC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</row>
    <row r="88" spans="2:41" ht="26.25" customHeight="1">
      <c r="B88" s="25"/>
      <c r="C88" s="25"/>
      <c r="D88" s="10" t="s">
        <v>43</v>
      </c>
      <c r="E88" s="49">
        <f>Eingabe!C40</f>
        <v>37</v>
      </c>
      <c r="F88" s="5"/>
      <c r="G88" s="5">
        <f t="shared" si="9"/>
        <v>0</v>
      </c>
      <c r="H88" s="6"/>
      <c r="I88" s="5">
        <f t="shared" si="10"/>
        <v>0</v>
      </c>
      <c r="J88" s="7">
        <f>Eingabe!E40</f>
        <v>0</v>
      </c>
      <c r="K88" s="126">
        <f t="shared" si="11"/>
        <v>0</v>
      </c>
      <c r="L88" s="127">
        <f t="shared" si="8"/>
        <v>0</v>
      </c>
      <c r="M88" s="25"/>
      <c r="N88" s="31"/>
      <c r="O88" s="31"/>
      <c r="P88" s="33"/>
      <c r="Q88" s="34"/>
      <c r="R88" s="34"/>
      <c r="S88" s="34"/>
      <c r="T88" s="33"/>
      <c r="U88" s="33"/>
      <c r="V88" s="34"/>
      <c r="W88" s="33"/>
      <c r="X88" s="31"/>
      <c r="Y88" s="31"/>
      <c r="Z88" s="31"/>
      <c r="AA88" s="25"/>
      <c r="AB88" s="30"/>
      <c r="AC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</row>
    <row r="89" spans="2:41" ht="26.25" customHeight="1">
      <c r="B89" s="25"/>
      <c r="C89" s="25"/>
      <c r="D89" s="10" t="s">
        <v>44</v>
      </c>
      <c r="E89" s="49">
        <f>Eingabe!C41</f>
        <v>38</v>
      </c>
      <c r="F89" s="5"/>
      <c r="G89" s="5">
        <f t="shared" si="9"/>
        <v>0</v>
      </c>
      <c r="H89" s="6"/>
      <c r="I89" s="5">
        <f t="shared" si="10"/>
        <v>0</v>
      </c>
      <c r="J89" s="7">
        <f>Eingabe!E41</f>
        <v>0</v>
      </c>
      <c r="K89" s="126">
        <f t="shared" si="11"/>
        <v>0</v>
      </c>
      <c r="L89" s="127">
        <f t="shared" si="8"/>
        <v>0</v>
      </c>
      <c r="M89" s="25"/>
      <c r="N89" s="31"/>
      <c r="O89" s="31"/>
      <c r="P89" s="33"/>
      <c r="Q89" s="34"/>
      <c r="R89" s="34"/>
      <c r="S89" s="34"/>
      <c r="T89" s="33"/>
      <c r="U89" s="33"/>
      <c r="V89" s="34"/>
      <c r="W89" s="33"/>
      <c r="X89" s="31"/>
      <c r="Y89" s="31"/>
      <c r="Z89" s="31"/>
      <c r="AA89" s="25"/>
      <c r="AB89" s="30"/>
      <c r="AC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</row>
    <row r="90" spans="2:41" ht="26.25" customHeight="1">
      <c r="B90" s="25"/>
      <c r="C90" s="25"/>
      <c r="D90" s="10" t="s">
        <v>45</v>
      </c>
      <c r="E90" s="49">
        <f>Eingabe!C42</f>
        <v>39</v>
      </c>
      <c r="F90" s="5"/>
      <c r="G90" s="5">
        <f t="shared" si="9"/>
        <v>0</v>
      </c>
      <c r="H90" s="6"/>
      <c r="I90" s="5">
        <f t="shared" si="10"/>
        <v>0</v>
      </c>
      <c r="J90" s="7">
        <f>Eingabe!E42</f>
        <v>0</v>
      </c>
      <c r="K90" s="126">
        <f t="shared" si="11"/>
        <v>0</v>
      </c>
      <c r="L90" s="127">
        <f t="shared" si="8"/>
        <v>0</v>
      </c>
      <c r="M90" s="25"/>
      <c r="N90" s="31"/>
      <c r="O90" s="31"/>
      <c r="P90" s="33"/>
      <c r="Q90" s="34"/>
      <c r="R90" s="34"/>
      <c r="S90" s="34"/>
      <c r="T90" s="33"/>
      <c r="U90" s="33"/>
      <c r="V90" s="34"/>
      <c r="W90" s="33"/>
      <c r="X90" s="31"/>
      <c r="Y90" s="31"/>
      <c r="Z90" s="31"/>
      <c r="AA90" s="25"/>
      <c r="AB90" s="30"/>
      <c r="AC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</row>
    <row r="91" spans="2:41" ht="26.25" customHeight="1">
      <c r="B91" s="25"/>
      <c r="C91" s="25"/>
      <c r="D91" s="10" t="s">
        <v>46</v>
      </c>
      <c r="E91" s="49">
        <f>Eingabe!C43</f>
        <v>40</v>
      </c>
      <c r="F91" s="5"/>
      <c r="G91" s="5">
        <f t="shared" si="9"/>
        <v>0</v>
      </c>
      <c r="H91" s="6"/>
      <c r="I91" s="5">
        <f t="shared" si="10"/>
        <v>0</v>
      </c>
      <c r="J91" s="7">
        <f>Eingabe!E43</f>
        <v>0</v>
      </c>
      <c r="K91" s="126">
        <f t="shared" si="11"/>
        <v>0</v>
      </c>
      <c r="L91" s="127">
        <f t="shared" si="8"/>
        <v>0</v>
      </c>
      <c r="M91" s="25"/>
      <c r="N91" s="31"/>
      <c r="O91" s="31"/>
      <c r="P91" s="33"/>
      <c r="Q91" s="34"/>
      <c r="R91" s="34"/>
      <c r="S91" s="34"/>
      <c r="T91" s="33"/>
      <c r="U91" s="33"/>
      <c r="V91" s="34"/>
      <c r="W91" s="33"/>
      <c r="X91" s="31"/>
      <c r="Y91" s="31"/>
      <c r="Z91" s="31"/>
      <c r="AA91" s="25"/>
      <c r="AB91" s="30"/>
      <c r="AC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</row>
    <row r="92" spans="2:41" ht="26.25" customHeight="1">
      <c r="B92" s="25"/>
      <c r="C92" s="25"/>
      <c r="D92" s="10" t="s">
        <v>47</v>
      </c>
      <c r="E92" s="49">
        <f>Eingabe!C44</f>
        <v>41</v>
      </c>
      <c r="F92" s="5"/>
      <c r="G92" s="5">
        <f t="shared" si="9"/>
        <v>0</v>
      </c>
      <c r="H92" s="6"/>
      <c r="I92" s="5">
        <f t="shared" si="10"/>
        <v>0</v>
      </c>
      <c r="J92" s="7">
        <f>Eingabe!E44</f>
        <v>0</v>
      </c>
      <c r="K92" s="126">
        <f t="shared" si="11"/>
        <v>0</v>
      </c>
      <c r="L92" s="127">
        <f t="shared" si="8"/>
        <v>0</v>
      </c>
      <c r="M92" s="25"/>
      <c r="N92" s="31"/>
      <c r="O92" s="31"/>
      <c r="P92" s="33"/>
      <c r="Q92" s="34"/>
      <c r="R92" s="34"/>
      <c r="S92" s="34"/>
      <c r="T92" s="33"/>
      <c r="U92" s="33"/>
      <c r="V92" s="34"/>
      <c r="W92" s="33"/>
      <c r="X92" s="31"/>
      <c r="Y92" s="31"/>
      <c r="Z92" s="31"/>
      <c r="AA92" s="25"/>
      <c r="AB92" s="30"/>
      <c r="AC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</row>
    <row r="93" spans="2:41" ht="26.25" customHeight="1">
      <c r="B93" s="25"/>
      <c r="C93" s="25"/>
      <c r="D93" s="10" t="s">
        <v>48</v>
      </c>
      <c r="E93" s="49">
        <f>Eingabe!C45</f>
        <v>42</v>
      </c>
      <c r="F93" s="5"/>
      <c r="G93" s="5">
        <f t="shared" si="9"/>
        <v>0</v>
      </c>
      <c r="H93" s="6"/>
      <c r="I93" s="5">
        <f t="shared" si="10"/>
        <v>0</v>
      </c>
      <c r="J93" s="7">
        <f>Eingabe!E45</f>
        <v>0</v>
      </c>
      <c r="K93" s="126">
        <f t="shared" si="11"/>
        <v>0</v>
      </c>
      <c r="L93" s="127">
        <f t="shared" si="8"/>
        <v>0</v>
      </c>
      <c r="M93" s="25"/>
      <c r="N93" s="31"/>
      <c r="O93" s="31"/>
      <c r="P93" s="33"/>
      <c r="Q93" s="34"/>
      <c r="R93" s="34"/>
      <c r="S93" s="34"/>
      <c r="T93" s="33"/>
      <c r="U93" s="33"/>
      <c r="V93" s="34"/>
      <c r="W93" s="33"/>
      <c r="X93" s="31"/>
      <c r="Y93" s="31"/>
      <c r="Z93" s="31"/>
      <c r="AA93" s="25"/>
      <c r="AB93" s="30"/>
      <c r="AC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</row>
    <row r="94" spans="2:41" ht="26.25" customHeight="1">
      <c r="B94" s="25"/>
      <c r="C94" s="25"/>
      <c r="D94" s="10" t="s">
        <v>49</v>
      </c>
      <c r="E94" s="49">
        <f>Eingabe!C46</f>
        <v>43</v>
      </c>
      <c r="F94" s="5"/>
      <c r="G94" s="5">
        <f t="shared" si="9"/>
        <v>0</v>
      </c>
      <c r="H94" s="6"/>
      <c r="I94" s="5">
        <f t="shared" si="10"/>
        <v>0</v>
      </c>
      <c r="J94" s="7">
        <f>Eingabe!E46</f>
        <v>0</v>
      </c>
      <c r="K94" s="126">
        <f t="shared" si="11"/>
        <v>0</v>
      </c>
      <c r="L94" s="127">
        <f t="shared" si="8"/>
        <v>0</v>
      </c>
      <c r="M94" s="25"/>
      <c r="N94" s="31"/>
      <c r="O94" s="31"/>
      <c r="P94" s="33"/>
      <c r="Q94" s="34"/>
      <c r="R94" s="34"/>
      <c r="S94" s="34"/>
      <c r="T94" s="33"/>
      <c r="U94" s="33"/>
      <c r="V94" s="34"/>
      <c r="W94" s="33"/>
      <c r="X94" s="31"/>
      <c r="Y94" s="31"/>
      <c r="Z94" s="31"/>
      <c r="AA94" s="25"/>
      <c r="AB94" s="30"/>
      <c r="AC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</row>
    <row r="95" spans="2:41" ht="26.25" customHeight="1">
      <c r="B95" s="25"/>
      <c r="C95" s="25"/>
      <c r="D95" s="10" t="s">
        <v>50</v>
      </c>
      <c r="E95" s="49">
        <f>Eingabe!C47</f>
        <v>44</v>
      </c>
      <c r="F95" s="5"/>
      <c r="G95" s="5">
        <f t="shared" si="9"/>
        <v>0</v>
      </c>
      <c r="H95" s="6"/>
      <c r="I95" s="5">
        <f t="shared" si="10"/>
        <v>0</v>
      </c>
      <c r="J95" s="7">
        <f>Eingabe!E47</f>
        <v>0</v>
      </c>
      <c r="K95" s="126">
        <f t="shared" si="11"/>
        <v>0</v>
      </c>
      <c r="L95" s="127">
        <f t="shared" si="8"/>
        <v>0</v>
      </c>
      <c r="M95" s="25"/>
      <c r="N95" s="31"/>
      <c r="O95" s="31"/>
      <c r="P95" s="33"/>
      <c r="Q95" s="34"/>
      <c r="R95" s="34"/>
      <c r="S95" s="34"/>
      <c r="T95" s="33"/>
      <c r="U95" s="33"/>
      <c r="V95" s="34"/>
      <c r="W95" s="33"/>
      <c r="X95" s="31"/>
      <c r="Y95" s="31"/>
      <c r="Z95" s="31"/>
      <c r="AA95" s="25"/>
      <c r="AB95" s="30"/>
      <c r="AC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</row>
    <row r="96" spans="2:41" ht="26.25" customHeight="1">
      <c r="B96" s="25"/>
      <c r="C96" s="25"/>
      <c r="D96" s="10" t="s">
        <v>51</v>
      </c>
      <c r="E96" s="49">
        <f>Eingabe!C48</f>
        <v>45</v>
      </c>
      <c r="F96" s="5"/>
      <c r="G96" s="5">
        <f t="shared" si="9"/>
        <v>0</v>
      </c>
      <c r="H96" s="6"/>
      <c r="I96" s="5">
        <f t="shared" si="10"/>
        <v>0</v>
      </c>
      <c r="J96" s="7">
        <f>Eingabe!E48</f>
        <v>0</v>
      </c>
      <c r="K96" s="126">
        <f t="shared" si="11"/>
        <v>0</v>
      </c>
      <c r="L96" s="127">
        <f t="shared" si="8"/>
        <v>0</v>
      </c>
      <c r="M96" s="25"/>
      <c r="N96" s="31"/>
      <c r="O96" s="31"/>
      <c r="P96" s="33"/>
      <c r="Q96" s="34"/>
      <c r="R96" s="34"/>
      <c r="S96" s="34"/>
      <c r="T96" s="33"/>
      <c r="U96" s="33"/>
      <c r="V96" s="34"/>
      <c r="W96" s="33"/>
      <c r="X96" s="31"/>
      <c r="Y96" s="31"/>
      <c r="Z96" s="31"/>
      <c r="AA96" s="25"/>
      <c r="AB96" s="30"/>
      <c r="AC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</row>
    <row r="97" spans="2:41" ht="26.25" customHeight="1">
      <c r="B97" s="25"/>
      <c r="C97" s="25"/>
      <c r="D97" s="10" t="s">
        <v>52</v>
      </c>
      <c r="E97" s="49">
        <f>Eingabe!C49</f>
        <v>46</v>
      </c>
      <c r="F97" s="5"/>
      <c r="G97" s="5">
        <f t="shared" si="9"/>
        <v>0</v>
      </c>
      <c r="H97" s="6"/>
      <c r="I97" s="5">
        <f t="shared" si="10"/>
        <v>0</v>
      </c>
      <c r="J97" s="7">
        <f>Eingabe!E49</f>
        <v>0</v>
      </c>
      <c r="K97" s="126">
        <f t="shared" si="11"/>
        <v>0</v>
      </c>
      <c r="L97" s="127">
        <f t="shared" si="8"/>
        <v>0</v>
      </c>
      <c r="M97" s="25"/>
      <c r="N97" s="31"/>
      <c r="O97" s="31"/>
      <c r="P97" s="33"/>
      <c r="Q97" s="34"/>
      <c r="R97" s="34"/>
      <c r="S97" s="34"/>
      <c r="T97" s="33"/>
      <c r="U97" s="33"/>
      <c r="V97" s="34"/>
      <c r="W97" s="33"/>
      <c r="X97" s="31"/>
      <c r="Y97" s="31"/>
      <c r="Z97" s="31"/>
      <c r="AA97" s="25"/>
      <c r="AB97" s="30"/>
      <c r="AC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</row>
    <row r="98" spans="2:41" ht="26.25" customHeight="1">
      <c r="B98" s="25"/>
      <c r="C98" s="25"/>
      <c r="D98" s="10" t="s">
        <v>53</v>
      </c>
      <c r="E98" s="49">
        <f>Eingabe!C50</f>
        <v>47</v>
      </c>
      <c r="F98" s="5"/>
      <c r="G98" s="5">
        <f t="shared" si="9"/>
        <v>0</v>
      </c>
      <c r="H98" s="6"/>
      <c r="I98" s="5">
        <f t="shared" si="10"/>
        <v>0</v>
      </c>
      <c r="J98" s="7">
        <f>Eingabe!E50</f>
        <v>0</v>
      </c>
      <c r="K98" s="126">
        <f t="shared" si="11"/>
        <v>0</v>
      </c>
      <c r="L98" s="127">
        <f t="shared" si="8"/>
        <v>0</v>
      </c>
      <c r="M98" s="25"/>
      <c r="N98" s="31"/>
      <c r="O98" s="31"/>
      <c r="P98" s="33"/>
      <c r="Q98" s="34"/>
      <c r="R98" s="34"/>
      <c r="S98" s="34"/>
      <c r="T98" s="33"/>
      <c r="U98" s="33"/>
      <c r="V98" s="34"/>
      <c r="W98" s="33"/>
      <c r="X98" s="31"/>
      <c r="Y98" s="31"/>
      <c r="Z98" s="31"/>
      <c r="AA98" s="25"/>
      <c r="AB98" s="30"/>
      <c r="AC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</row>
    <row r="99" spans="2:41" ht="26.25" customHeight="1">
      <c r="B99" s="25"/>
      <c r="C99" s="25"/>
      <c r="D99" s="10" t="s">
        <v>54</v>
      </c>
      <c r="E99" s="49">
        <f>Eingabe!C51</f>
        <v>48</v>
      </c>
      <c r="F99" s="5"/>
      <c r="G99" s="5">
        <f t="shared" si="9"/>
        <v>0</v>
      </c>
      <c r="H99" s="6"/>
      <c r="I99" s="5">
        <f t="shared" si="10"/>
        <v>0</v>
      </c>
      <c r="J99" s="7">
        <f>Eingabe!E51</f>
        <v>0</v>
      </c>
      <c r="K99" s="126">
        <f t="shared" si="11"/>
        <v>0</v>
      </c>
      <c r="L99" s="127">
        <f t="shared" si="8"/>
        <v>0</v>
      </c>
      <c r="M99" s="25"/>
      <c r="N99" s="31"/>
      <c r="O99" s="31"/>
      <c r="P99" s="33"/>
      <c r="Q99" s="34"/>
      <c r="R99" s="34"/>
      <c r="S99" s="34"/>
      <c r="T99" s="33"/>
      <c r="U99" s="33"/>
      <c r="V99" s="34"/>
      <c r="W99" s="33"/>
      <c r="X99" s="31"/>
      <c r="Y99" s="31"/>
      <c r="Z99" s="31"/>
      <c r="AA99" s="25"/>
      <c r="AB99" s="30"/>
      <c r="AC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</row>
    <row r="100" spans="2:41" ht="26.25" customHeight="1">
      <c r="B100" s="25"/>
      <c r="C100" s="25"/>
      <c r="D100" s="10" t="s">
        <v>55</v>
      </c>
      <c r="E100" s="49">
        <f>Eingabe!C52</f>
        <v>49</v>
      </c>
      <c r="F100" s="5"/>
      <c r="G100" s="5">
        <f t="shared" si="9"/>
        <v>0</v>
      </c>
      <c r="H100" s="6"/>
      <c r="I100" s="5">
        <f t="shared" si="10"/>
        <v>0</v>
      </c>
      <c r="J100" s="7">
        <f>Eingabe!E52</f>
        <v>0</v>
      </c>
      <c r="K100" s="126">
        <f t="shared" si="11"/>
        <v>0</v>
      </c>
      <c r="L100" s="127">
        <f t="shared" si="8"/>
        <v>0</v>
      </c>
      <c r="M100" s="25"/>
      <c r="N100" s="31"/>
      <c r="O100" s="31"/>
      <c r="P100" s="33"/>
      <c r="Q100" s="34"/>
      <c r="R100" s="34"/>
      <c r="S100" s="34"/>
      <c r="T100" s="33"/>
      <c r="U100" s="33"/>
      <c r="V100" s="34"/>
      <c r="W100" s="33"/>
      <c r="X100" s="31"/>
      <c r="Y100" s="31"/>
      <c r="Z100" s="31"/>
      <c r="AA100" s="25"/>
      <c r="AB100" s="30"/>
      <c r="AC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</row>
    <row r="101" spans="2:41" ht="26.25" customHeight="1" thickBot="1">
      <c r="B101" s="25"/>
      <c r="C101" s="25"/>
      <c r="D101" s="19" t="s">
        <v>56</v>
      </c>
      <c r="E101" s="50">
        <f>Eingabe!C53</f>
        <v>50</v>
      </c>
      <c r="F101" s="21"/>
      <c r="G101" s="21">
        <f t="shared" si="9"/>
        <v>0</v>
      </c>
      <c r="H101" s="22"/>
      <c r="I101" s="21">
        <f t="shared" si="10"/>
        <v>0</v>
      </c>
      <c r="J101" s="23">
        <f>Eingabe!E53</f>
        <v>0</v>
      </c>
      <c r="K101" s="130">
        <f t="shared" si="11"/>
        <v>0</v>
      </c>
      <c r="L101" s="131">
        <f t="shared" si="8"/>
        <v>0</v>
      </c>
      <c r="M101" s="25"/>
      <c r="N101" s="31"/>
      <c r="O101" s="31"/>
      <c r="P101" s="33"/>
      <c r="Q101" s="34"/>
      <c r="R101" s="34"/>
      <c r="S101" s="34"/>
      <c r="T101" s="33"/>
      <c r="U101" s="33"/>
      <c r="V101" s="34"/>
      <c r="W101" s="33"/>
      <c r="X101" s="31"/>
      <c r="Y101" s="31"/>
      <c r="Z101" s="31"/>
      <c r="AA101" s="25"/>
      <c r="AB101" s="30"/>
      <c r="AC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</row>
    <row r="102" spans="2:41" ht="26.25" customHeight="1" thickBot="1">
      <c r="B102" s="25"/>
      <c r="C102" s="25"/>
      <c r="D102" s="159" t="str">
        <f>Eingabe!$B$54</f>
        <v>Punktevergabe: 30,27,25,24,23,22,21,20,19,18,17,16,15,14,13,12,11,10,9,8,7,6,5,4,3,2,1</v>
      </c>
      <c r="E102" s="160"/>
      <c r="F102" s="160"/>
      <c r="G102" s="160"/>
      <c r="H102" s="160"/>
      <c r="I102" s="160"/>
      <c r="J102" s="160"/>
      <c r="K102" s="160"/>
      <c r="L102" s="161"/>
      <c r="M102" s="25"/>
      <c r="N102" s="31"/>
      <c r="O102" s="31"/>
      <c r="P102" s="25"/>
      <c r="S102" s="33"/>
      <c r="T102" s="34"/>
      <c r="U102" s="34"/>
      <c r="V102" s="34"/>
      <c r="W102" s="33"/>
      <c r="X102" s="33"/>
      <c r="Y102" s="34"/>
      <c r="Z102" s="33"/>
      <c r="AA102" s="31"/>
      <c r="AB102" s="31"/>
      <c r="AE102" s="30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</row>
    <row r="103" spans="2:41" ht="26.25" customHeight="1">
      <c r="B103" s="25"/>
      <c r="C103" s="34"/>
      <c r="D103" s="25"/>
      <c r="E103" s="48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S103" s="33"/>
      <c r="T103" s="34"/>
      <c r="U103" s="34"/>
      <c r="V103" s="34"/>
      <c r="W103" s="33"/>
      <c r="X103" s="33"/>
      <c r="Y103" s="34"/>
      <c r="Z103" s="33"/>
      <c r="AA103" s="31"/>
      <c r="AB103" s="31"/>
      <c r="AE103" s="30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</row>
    <row r="104" spans="2:41" ht="26.25" customHeight="1">
      <c r="B104" s="33"/>
      <c r="C104" s="25"/>
      <c r="D104" s="25"/>
      <c r="E104" s="25"/>
      <c r="F104" s="172"/>
      <c r="G104" s="173"/>
      <c r="H104" s="35"/>
      <c r="I104" s="35" t="s">
        <v>66</v>
      </c>
      <c r="J104" s="36"/>
      <c r="K104" s="25"/>
      <c r="L104" s="31"/>
      <c r="M104" s="31"/>
      <c r="N104" s="33"/>
      <c r="O104" s="34"/>
      <c r="P104" s="34"/>
      <c r="Q104" s="34"/>
      <c r="R104" s="33"/>
      <c r="S104" s="33"/>
      <c r="T104" s="34"/>
      <c r="U104" s="33"/>
      <c r="V104" s="31"/>
      <c r="W104" s="31"/>
      <c r="X104" s="31"/>
      <c r="Y104" s="25"/>
      <c r="Z104" s="30"/>
      <c r="AA104" s="25"/>
      <c r="AB104" s="25"/>
      <c r="AC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</row>
    <row r="105" spans="2:41" ht="26.25" customHeight="1">
      <c r="B105" s="33"/>
      <c r="C105" s="25"/>
      <c r="D105" s="25"/>
      <c r="E105" s="25"/>
      <c r="F105" s="172"/>
      <c r="G105" s="173"/>
      <c r="H105" s="35"/>
      <c r="I105" s="35" t="s">
        <v>66</v>
      </c>
      <c r="J105" s="36"/>
      <c r="K105" s="25"/>
      <c r="L105" s="31"/>
      <c r="M105" s="31"/>
      <c r="N105" s="33"/>
      <c r="O105" s="34"/>
      <c r="P105" s="34"/>
      <c r="Q105" s="34"/>
      <c r="R105" s="33"/>
      <c r="S105" s="33"/>
      <c r="T105" s="34"/>
      <c r="U105" s="33"/>
      <c r="V105" s="31"/>
      <c r="W105" s="31"/>
      <c r="X105" s="31"/>
      <c r="Y105" s="25"/>
      <c r="Z105" s="30"/>
      <c r="AA105" s="25"/>
      <c r="AB105" s="25"/>
      <c r="AC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</row>
    <row r="106" spans="2:41" ht="26.25" customHeight="1">
      <c r="B106" s="33"/>
      <c r="C106" s="25"/>
      <c r="D106" s="25"/>
      <c r="E106" s="25"/>
      <c r="F106" s="172"/>
      <c r="G106" s="173"/>
      <c r="H106" s="35"/>
      <c r="I106" s="35" t="s">
        <v>66</v>
      </c>
      <c r="J106" s="36"/>
      <c r="K106" s="25"/>
      <c r="L106" s="31"/>
      <c r="M106" s="31"/>
      <c r="N106" s="33"/>
      <c r="O106" s="34"/>
      <c r="P106" s="34"/>
      <c r="Q106" s="34"/>
      <c r="R106" s="33"/>
      <c r="S106" s="33"/>
      <c r="T106" s="34"/>
      <c r="U106" s="33"/>
      <c r="V106" s="31"/>
      <c r="W106" s="31"/>
      <c r="X106" s="31"/>
      <c r="Y106" s="25"/>
      <c r="Z106" s="30"/>
      <c r="AA106" s="25"/>
      <c r="AB106" s="25"/>
      <c r="AC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</row>
    <row r="107" spans="2:41" ht="26.25" customHeight="1">
      <c r="B107" s="33"/>
      <c r="C107" s="25"/>
      <c r="D107" s="25"/>
      <c r="E107" s="54"/>
      <c r="F107" s="42"/>
      <c r="G107" s="42"/>
      <c r="H107" s="43"/>
      <c r="I107" s="44"/>
      <c r="J107" s="25"/>
      <c r="K107" s="33"/>
      <c r="L107" s="31"/>
      <c r="M107" s="25"/>
      <c r="N107" s="25"/>
      <c r="O107" s="25"/>
      <c r="P107" s="25"/>
      <c r="S107" s="33"/>
      <c r="T107" s="34"/>
      <c r="U107" s="34"/>
      <c r="V107" s="34"/>
      <c r="W107" s="33"/>
      <c r="X107" s="33"/>
      <c r="Y107" s="34"/>
      <c r="Z107" s="33"/>
      <c r="AA107" s="31"/>
      <c r="AB107" s="31"/>
      <c r="AE107" s="30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</row>
    <row r="108" spans="2:41" ht="26.25" customHeight="1" thickBot="1">
      <c r="B108" s="33"/>
      <c r="C108" s="25"/>
      <c r="D108" s="25"/>
      <c r="E108" s="48"/>
      <c r="F108" s="25"/>
      <c r="G108" s="25"/>
      <c r="H108" s="25"/>
      <c r="I108" s="25"/>
      <c r="J108" s="25"/>
      <c r="K108" s="25"/>
      <c r="L108" s="25"/>
      <c r="M108" s="25"/>
      <c r="N108" s="31"/>
      <c r="O108" s="31"/>
      <c r="P108" s="33"/>
      <c r="Q108" s="34"/>
      <c r="R108" s="34"/>
      <c r="S108" s="34"/>
      <c r="T108" s="33"/>
      <c r="U108" s="33"/>
      <c r="V108" s="34"/>
      <c r="W108" s="33"/>
      <c r="X108" s="31"/>
      <c r="Y108" s="31"/>
      <c r="Z108" s="31"/>
      <c r="AA108" s="25"/>
      <c r="AB108" s="30"/>
      <c r="AC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</row>
    <row r="109" spans="2:41" ht="34.5" customHeight="1" thickBot="1">
      <c r="B109" s="25"/>
      <c r="C109" s="25"/>
      <c r="D109" s="150">
        <f>Eingabe!$F$3</f>
        <v>42181</v>
      </c>
      <c r="E109" s="151"/>
      <c r="F109" s="151"/>
      <c r="G109" s="151"/>
      <c r="H109" s="151"/>
      <c r="I109" s="151"/>
      <c r="J109" s="151"/>
      <c r="K109" s="151"/>
      <c r="L109" s="152"/>
      <c r="M109" s="31"/>
      <c r="N109" s="33"/>
      <c r="O109" s="34"/>
      <c r="P109" s="34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</row>
    <row r="110" spans="2:41" ht="31.5" customHeight="1">
      <c r="B110" s="25"/>
      <c r="C110" s="25"/>
      <c r="D110" s="157" t="s">
        <v>0</v>
      </c>
      <c r="E110" s="153" t="s">
        <v>63</v>
      </c>
      <c r="F110" s="153" t="s">
        <v>4</v>
      </c>
      <c r="G110" s="153" t="s">
        <v>5</v>
      </c>
      <c r="H110" s="153" t="s">
        <v>6</v>
      </c>
      <c r="I110" s="153" t="s">
        <v>62</v>
      </c>
      <c r="J110" s="155" t="s">
        <v>3</v>
      </c>
      <c r="K110" s="37" t="s">
        <v>60</v>
      </c>
      <c r="L110" s="38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</row>
    <row r="111" spans="2:41" ht="26.25" customHeight="1" thickBot="1">
      <c r="B111" s="25"/>
      <c r="C111" s="25"/>
      <c r="D111" s="158"/>
      <c r="E111" s="154"/>
      <c r="F111" s="154"/>
      <c r="G111" s="154"/>
      <c r="H111" s="154"/>
      <c r="I111" s="154"/>
      <c r="J111" s="156"/>
      <c r="K111" s="55" t="s">
        <v>58</v>
      </c>
      <c r="L111" s="56" t="s">
        <v>59</v>
      </c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</row>
    <row r="112" spans="2:41" ht="26.25" customHeight="1">
      <c r="B112" s="25"/>
      <c r="C112" s="25"/>
      <c r="D112" s="76" t="s">
        <v>7</v>
      </c>
      <c r="E112" s="50" t="str">
        <f>Eingabe!C4</f>
        <v>Walter Lemböck </v>
      </c>
      <c r="F112" s="77"/>
      <c r="G112" s="77">
        <f aca="true" t="shared" si="12" ref="G112:G143">H112-F112</f>
        <v>0</v>
      </c>
      <c r="H112" s="78"/>
      <c r="I112" s="77">
        <f aca="true" t="shared" si="13" ref="I112:I143">SUM(H112/12)</f>
        <v>0</v>
      </c>
      <c r="J112" s="79">
        <f>Eingabe!F4</f>
        <v>0</v>
      </c>
      <c r="K112" s="128"/>
      <c r="L112" s="129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</row>
    <row r="113" spans="2:41" ht="26.25" customHeight="1">
      <c r="B113" s="25"/>
      <c r="C113" s="25"/>
      <c r="D113" s="12" t="s">
        <v>8</v>
      </c>
      <c r="E113" s="49" t="str">
        <f>Eingabe!C5</f>
        <v>Johann Lemböck</v>
      </c>
      <c r="F113" s="5"/>
      <c r="G113" s="5">
        <f t="shared" si="12"/>
        <v>0</v>
      </c>
      <c r="H113" s="6"/>
      <c r="I113" s="5">
        <f t="shared" si="13"/>
        <v>0</v>
      </c>
      <c r="J113" s="7">
        <f>Eingabe!F5</f>
        <v>0</v>
      </c>
      <c r="K113" s="122">
        <f aca="true" t="shared" si="14" ref="K113:K144">$H$112-H113</f>
        <v>0</v>
      </c>
      <c r="L113" s="123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</row>
    <row r="114" spans="2:41" ht="26.25" customHeight="1">
      <c r="B114" s="25"/>
      <c r="C114" s="25"/>
      <c r="D114" s="13" t="s">
        <v>9</v>
      </c>
      <c r="E114" s="49" t="str">
        <f>Eingabe!C6</f>
        <v>Peter Siding </v>
      </c>
      <c r="F114" s="5"/>
      <c r="G114" s="5">
        <f t="shared" si="12"/>
        <v>0</v>
      </c>
      <c r="H114" s="6"/>
      <c r="I114" s="5">
        <f t="shared" si="13"/>
        <v>0</v>
      </c>
      <c r="J114" s="7">
        <f>Eingabe!F6</f>
        <v>0</v>
      </c>
      <c r="K114" s="124">
        <f t="shared" si="14"/>
        <v>0</v>
      </c>
      <c r="L114" s="125">
        <f aca="true" t="shared" si="15" ref="L114:L161">SUM(H113-H114)</f>
        <v>0</v>
      </c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</row>
    <row r="115" spans="2:41" ht="26.25" customHeight="1">
      <c r="B115" s="25"/>
      <c r="C115" s="25"/>
      <c r="D115" s="10" t="s">
        <v>10</v>
      </c>
      <c r="E115" s="49" t="str">
        <f>Eingabe!C7</f>
        <v>Roman Grunner</v>
      </c>
      <c r="F115" s="5"/>
      <c r="G115" s="5">
        <f t="shared" si="12"/>
        <v>0</v>
      </c>
      <c r="H115" s="6"/>
      <c r="I115" s="5">
        <f t="shared" si="13"/>
        <v>0</v>
      </c>
      <c r="J115" s="7">
        <f>Eingabe!F7</f>
        <v>0</v>
      </c>
      <c r="K115" s="126">
        <f t="shared" si="14"/>
        <v>0</v>
      </c>
      <c r="L115" s="127">
        <f t="shared" si="15"/>
        <v>0</v>
      </c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</row>
    <row r="116" spans="2:41" ht="26.25" customHeight="1">
      <c r="B116" s="25"/>
      <c r="C116" s="25"/>
      <c r="D116" s="10" t="s">
        <v>11</v>
      </c>
      <c r="E116" s="49" t="str">
        <f>Eingabe!C8</f>
        <v>Gabi Krausler</v>
      </c>
      <c r="F116" s="5"/>
      <c r="G116" s="5">
        <f t="shared" si="12"/>
        <v>0</v>
      </c>
      <c r="H116" s="6"/>
      <c r="I116" s="5">
        <f t="shared" si="13"/>
        <v>0</v>
      </c>
      <c r="J116" s="7">
        <f>Eingabe!F8</f>
        <v>0</v>
      </c>
      <c r="K116" s="126">
        <f t="shared" si="14"/>
        <v>0</v>
      </c>
      <c r="L116" s="127">
        <f t="shared" si="15"/>
        <v>0</v>
      </c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</row>
    <row r="117" spans="2:41" ht="26.25" customHeight="1">
      <c r="B117" s="25"/>
      <c r="C117" s="25"/>
      <c r="D117" s="10" t="s">
        <v>12</v>
      </c>
      <c r="E117" s="49" t="str">
        <f>Eingabe!C9</f>
        <v>Gerlinde Herzog</v>
      </c>
      <c r="F117" s="5"/>
      <c r="G117" s="5">
        <f t="shared" si="12"/>
        <v>0</v>
      </c>
      <c r="H117" s="6"/>
      <c r="I117" s="5">
        <f t="shared" si="13"/>
        <v>0</v>
      </c>
      <c r="J117" s="7">
        <f>Eingabe!F9</f>
        <v>0</v>
      </c>
      <c r="K117" s="126">
        <f t="shared" si="14"/>
        <v>0</v>
      </c>
      <c r="L117" s="127">
        <f t="shared" si="15"/>
        <v>0</v>
      </c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</row>
    <row r="118" spans="2:41" ht="26.25" customHeight="1">
      <c r="B118" s="25"/>
      <c r="C118" s="25"/>
      <c r="D118" s="10" t="s">
        <v>13</v>
      </c>
      <c r="E118" s="49" t="str">
        <f>Eingabe!C10</f>
        <v>Gerhard Fischer </v>
      </c>
      <c r="F118" s="5"/>
      <c r="G118" s="5">
        <f t="shared" si="12"/>
        <v>0</v>
      </c>
      <c r="H118" s="6"/>
      <c r="I118" s="5">
        <f t="shared" si="13"/>
        <v>0</v>
      </c>
      <c r="J118" s="7">
        <f>Eingabe!F10</f>
        <v>0</v>
      </c>
      <c r="K118" s="126">
        <f t="shared" si="14"/>
        <v>0</v>
      </c>
      <c r="L118" s="127">
        <f t="shared" si="15"/>
        <v>0</v>
      </c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</row>
    <row r="119" spans="2:41" ht="26.25" customHeight="1">
      <c r="B119" s="25"/>
      <c r="C119" s="25"/>
      <c r="D119" s="10" t="s">
        <v>14</v>
      </c>
      <c r="E119" s="49" t="str">
        <f>Eingabe!C11</f>
        <v>Thomas Milanollo</v>
      </c>
      <c r="F119" s="5"/>
      <c r="G119" s="5">
        <f t="shared" si="12"/>
        <v>0</v>
      </c>
      <c r="H119" s="6"/>
      <c r="I119" s="5">
        <f t="shared" si="13"/>
        <v>0</v>
      </c>
      <c r="J119" s="7">
        <f>Eingabe!F11</f>
        <v>0</v>
      </c>
      <c r="K119" s="126">
        <f t="shared" si="14"/>
        <v>0</v>
      </c>
      <c r="L119" s="127">
        <f t="shared" si="15"/>
        <v>0</v>
      </c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</row>
    <row r="120" spans="2:41" ht="26.25" customHeight="1">
      <c r="B120" s="25"/>
      <c r="C120" s="25"/>
      <c r="D120" s="10" t="s">
        <v>15</v>
      </c>
      <c r="E120" s="49" t="str">
        <f>Eingabe!C12</f>
        <v>Thomas Nowak </v>
      </c>
      <c r="F120" s="5"/>
      <c r="G120" s="5">
        <f t="shared" si="12"/>
        <v>0</v>
      </c>
      <c r="H120" s="6"/>
      <c r="I120" s="5">
        <f t="shared" si="13"/>
        <v>0</v>
      </c>
      <c r="J120" s="7">
        <f>Eingabe!F12</f>
        <v>0</v>
      </c>
      <c r="K120" s="126">
        <f t="shared" si="14"/>
        <v>0</v>
      </c>
      <c r="L120" s="127">
        <f t="shared" si="15"/>
        <v>0</v>
      </c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</row>
    <row r="121" spans="2:41" ht="26.25" customHeight="1">
      <c r="B121" s="25"/>
      <c r="C121" s="25"/>
      <c r="D121" s="10" t="s">
        <v>16</v>
      </c>
      <c r="E121" s="49" t="str">
        <f>Eingabe!C13</f>
        <v>Günther Schlosser</v>
      </c>
      <c r="F121" s="5"/>
      <c r="G121" s="5">
        <f t="shared" si="12"/>
        <v>0</v>
      </c>
      <c r="H121" s="6"/>
      <c r="I121" s="5">
        <f t="shared" si="13"/>
        <v>0</v>
      </c>
      <c r="J121" s="7">
        <f>Eingabe!F13</f>
        <v>0</v>
      </c>
      <c r="K121" s="126">
        <f t="shared" si="14"/>
        <v>0</v>
      </c>
      <c r="L121" s="127">
        <f t="shared" si="15"/>
        <v>0</v>
      </c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</row>
    <row r="122" spans="2:41" ht="26.25" customHeight="1">
      <c r="B122" s="25"/>
      <c r="C122" s="25"/>
      <c r="D122" s="10" t="s">
        <v>17</v>
      </c>
      <c r="E122" s="49">
        <f>Eingabe!C14</f>
        <v>11</v>
      </c>
      <c r="F122" s="5"/>
      <c r="G122" s="5">
        <f t="shared" si="12"/>
        <v>0</v>
      </c>
      <c r="H122" s="6"/>
      <c r="I122" s="5">
        <f t="shared" si="13"/>
        <v>0</v>
      </c>
      <c r="J122" s="7">
        <f>Eingabe!F14</f>
        <v>0</v>
      </c>
      <c r="K122" s="126">
        <f t="shared" si="14"/>
        <v>0</v>
      </c>
      <c r="L122" s="127">
        <f t="shared" si="15"/>
        <v>0</v>
      </c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</row>
    <row r="123" spans="2:41" ht="26.25" customHeight="1">
      <c r="B123" s="25"/>
      <c r="C123" s="25"/>
      <c r="D123" s="10" t="s">
        <v>18</v>
      </c>
      <c r="E123" s="49">
        <f>Eingabe!C15</f>
        <v>12</v>
      </c>
      <c r="F123" s="5"/>
      <c r="G123" s="5">
        <f t="shared" si="12"/>
        <v>0</v>
      </c>
      <c r="H123" s="6"/>
      <c r="I123" s="5">
        <f t="shared" si="13"/>
        <v>0</v>
      </c>
      <c r="J123" s="7">
        <f>Eingabe!F15</f>
        <v>0</v>
      </c>
      <c r="K123" s="126">
        <f t="shared" si="14"/>
        <v>0</v>
      </c>
      <c r="L123" s="127">
        <f t="shared" si="15"/>
        <v>0</v>
      </c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</row>
    <row r="124" spans="2:41" ht="26.25" customHeight="1">
      <c r="B124" s="25"/>
      <c r="C124" s="25"/>
      <c r="D124" s="10" t="s">
        <v>19</v>
      </c>
      <c r="E124" s="49">
        <f>Eingabe!C16</f>
        <v>13</v>
      </c>
      <c r="F124" s="5"/>
      <c r="G124" s="5">
        <f t="shared" si="12"/>
        <v>0</v>
      </c>
      <c r="H124" s="6"/>
      <c r="I124" s="5">
        <f t="shared" si="13"/>
        <v>0</v>
      </c>
      <c r="J124" s="7">
        <f>Eingabe!F16</f>
        <v>0</v>
      </c>
      <c r="K124" s="126">
        <f t="shared" si="14"/>
        <v>0</v>
      </c>
      <c r="L124" s="127">
        <f t="shared" si="15"/>
        <v>0</v>
      </c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</row>
    <row r="125" spans="2:41" ht="26.25" customHeight="1">
      <c r="B125" s="25"/>
      <c r="C125" s="25"/>
      <c r="D125" s="10" t="s">
        <v>20</v>
      </c>
      <c r="E125" s="49">
        <f>Eingabe!C17</f>
        <v>14</v>
      </c>
      <c r="F125" s="5"/>
      <c r="G125" s="5">
        <f t="shared" si="12"/>
        <v>0</v>
      </c>
      <c r="H125" s="6"/>
      <c r="I125" s="5">
        <f t="shared" si="13"/>
        <v>0</v>
      </c>
      <c r="J125" s="7">
        <f>Eingabe!F17</f>
        <v>0</v>
      </c>
      <c r="K125" s="126">
        <f t="shared" si="14"/>
        <v>0</v>
      </c>
      <c r="L125" s="127">
        <f t="shared" si="15"/>
        <v>0</v>
      </c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</row>
    <row r="126" spans="2:41" ht="26.25" customHeight="1">
      <c r="B126" s="25"/>
      <c r="C126" s="25"/>
      <c r="D126" s="10" t="s">
        <v>21</v>
      </c>
      <c r="E126" s="49">
        <f>Eingabe!C18</f>
        <v>15</v>
      </c>
      <c r="F126" s="5"/>
      <c r="G126" s="5">
        <f t="shared" si="12"/>
        <v>0</v>
      </c>
      <c r="H126" s="6"/>
      <c r="I126" s="5">
        <f t="shared" si="13"/>
        <v>0</v>
      </c>
      <c r="J126" s="7">
        <f>Eingabe!F18</f>
        <v>0</v>
      </c>
      <c r="K126" s="126">
        <f t="shared" si="14"/>
        <v>0</v>
      </c>
      <c r="L126" s="127">
        <f t="shared" si="15"/>
        <v>0</v>
      </c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</row>
    <row r="127" spans="2:41" ht="26.25" customHeight="1">
      <c r="B127" s="25"/>
      <c r="C127" s="25"/>
      <c r="D127" s="10" t="s">
        <v>22</v>
      </c>
      <c r="E127" s="49">
        <f>Eingabe!C19</f>
        <v>16</v>
      </c>
      <c r="F127" s="5"/>
      <c r="G127" s="5">
        <f t="shared" si="12"/>
        <v>0</v>
      </c>
      <c r="H127" s="6"/>
      <c r="I127" s="5">
        <f t="shared" si="13"/>
        <v>0</v>
      </c>
      <c r="J127" s="7">
        <f>Eingabe!F19</f>
        <v>0</v>
      </c>
      <c r="K127" s="126">
        <f t="shared" si="14"/>
        <v>0</v>
      </c>
      <c r="L127" s="127">
        <f t="shared" si="15"/>
        <v>0</v>
      </c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</row>
    <row r="128" spans="2:41" ht="26.25" customHeight="1">
      <c r="B128" s="25"/>
      <c r="C128" s="25"/>
      <c r="D128" s="10" t="s">
        <v>23</v>
      </c>
      <c r="E128" s="49">
        <f>Eingabe!C20</f>
        <v>17</v>
      </c>
      <c r="F128" s="5"/>
      <c r="G128" s="5">
        <f t="shared" si="12"/>
        <v>0</v>
      </c>
      <c r="H128" s="6"/>
      <c r="I128" s="5">
        <f t="shared" si="13"/>
        <v>0</v>
      </c>
      <c r="J128" s="7">
        <f>Eingabe!F20</f>
        <v>0</v>
      </c>
      <c r="K128" s="126">
        <f t="shared" si="14"/>
        <v>0</v>
      </c>
      <c r="L128" s="127">
        <f t="shared" si="15"/>
        <v>0</v>
      </c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</row>
    <row r="129" spans="2:41" ht="26.25" customHeight="1">
      <c r="B129" s="25"/>
      <c r="C129" s="25"/>
      <c r="D129" s="10" t="s">
        <v>24</v>
      </c>
      <c r="E129" s="49">
        <f>Eingabe!C21</f>
        <v>18</v>
      </c>
      <c r="F129" s="5"/>
      <c r="G129" s="5">
        <f t="shared" si="12"/>
        <v>0</v>
      </c>
      <c r="H129" s="6"/>
      <c r="I129" s="5">
        <f t="shared" si="13"/>
        <v>0</v>
      </c>
      <c r="J129" s="7">
        <f>Eingabe!F21</f>
        <v>0</v>
      </c>
      <c r="K129" s="126">
        <f t="shared" si="14"/>
        <v>0</v>
      </c>
      <c r="L129" s="127">
        <f t="shared" si="15"/>
        <v>0</v>
      </c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</row>
    <row r="130" spans="2:41" ht="26.25" customHeight="1">
      <c r="B130" s="25"/>
      <c r="C130" s="25"/>
      <c r="D130" s="10" t="s">
        <v>25</v>
      </c>
      <c r="E130" s="49">
        <f>Eingabe!C22</f>
        <v>19</v>
      </c>
      <c r="F130" s="5"/>
      <c r="G130" s="5">
        <f t="shared" si="12"/>
        <v>0</v>
      </c>
      <c r="H130" s="6"/>
      <c r="I130" s="5">
        <f t="shared" si="13"/>
        <v>0</v>
      </c>
      <c r="J130" s="7">
        <f>Eingabe!F22</f>
        <v>0</v>
      </c>
      <c r="K130" s="126">
        <f t="shared" si="14"/>
        <v>0</v>
      </c>
      <c r="L130" s="127">
        <f t="shared" si="15"/>
        <v>0</v>
      </c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</row>
    <row r="131" spans="2:41" ht="26.25" customHeight="1">
      <c r="B131" s="25"/>
      <c r="C131" s="25"/>
      <c r="D131" s="10" t="s">
        <v>26</v>
      </c>
      <c r="E131" s="49">
        <f>Eingabe!C23</f>
        <v>20</v>
      </c>
      <c r="F131" s="5"/>
      <c r="G131" s="5">
        <f t="shared" si="12"/>
        <v>0</v>
      </c>
      <c r="H131" s="6"/>
      <c r="I131" s="5">
        <f t="shared" si="13"/>
        <v>0</v>
      </c>
      <c r="J131" s="7">
        <f>Eingabe!F23</f>
        <v>0</v>
      </c>
      <c r="K131" s="126">
        <f t="shared" si="14"/>
        <v>0</v>
      </c>
      <c r="L131" s="127">
        <f t="shared" si="15"/>
        <v>0</v>
      </c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</row>
    <row r="132" spans="2:41" ht="26.25" customHeight="1">
      <c r="B132" s="25"/>
      <c r="C132" s="25"/>
      <c r="D132" s="10" t="s">
        <v>27</v>
      </c>
      <c r="E132" s="49">
        <f>Eingabe!C24</f>
        <v>21</v>
      </c>
      <c r="F132" s="5"/>
      <c r="G132" s="5">
        <f t="shared" si="12"/>
        <v>0</v>
      </c>
      <c r="H132" s="6"/>
      <c r="I132" s="5">
        <f t="shared" si="13"/>
        <v>0</v>
      </c>
      <c r="J132" s="7">
        <f>Eingabe!F24</f>
        <v>0</v>
      </c>
      <c r="K132" s="126">
        <f t="shared" si="14"/>
        <v>0</v>
      </c>
      <c r="L132" s="127">
        <f t="shared" si="15"/>
        <v>0</v>
      </c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</row>
    <row r="133" spans="2:41" ht="26.25" customHeight="1">
      <c r="B133" s="25"/>
      <c r="C133" s="25"/>
      <c r="D133" s="10" t="s">
        <v>28</v>
      </c>
      <c r="E133" s="49">
        <f>Eingabe!C25</f>
        <v>22</v>
      </c>
      <c r="F133" s="5"/>
      <c r="G133" s="5">
        <f t="shared" si="12"/>
        <v>0</v>
      </c>
      <c r="H133" s="6"/>
      <c r="I133" s="5">
        <f t="shared" si="13"/>
        <v>0</v>
      </c>
      <c r="J133" s="7">
        <f>Eingabe!F25</f>
        <v>0</v>
      </c>
      <c r="K133" s="126">
        <f t="shared" si="14"/>
        <v>0</v>
      </c>
      <c r="L133" s="127">
        <f t="shared" si="15"/>
        <v>0</v>
      </c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</row>
    <row r="134" spans="2:41" ht="26.25" customHeight="1">
      <c r="B134" s="25"/>
      <c r="C134" s="25"/>
      <c r="D134" s="10" t="s">
        <v>29</v>
      </c>
      <c r="E134" s="49">
        <f>Eingabe!C26</f>
        <v>23</v>
      </c>
      <c r="F134" s="5"/>
      <c r="G134" s="5">
        <f t="shared" si="12"/>
        <v>0</v>
      </c>
      <c r="H134" s="6"/>
      <c r="I134" s="5">
        <f t="shared" si="13"/>
        <v>0</v>
      </c>
      <c r="J134" s="7">
        <f>Eingabe!F26</f>
        <v>0</v>
      </c>
      <c r="K134" s="126">
        <f t="shared" si="14"/>
        <v>0</v>
      </c>
      <c r="L134" s="127">
        <f t="shared" si="15"/>
        <v>0</v>
      </c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</row>
    <row r="135" spans="2:41" ht="26.25" customHeight="1">
      <c r="B135" s="25"/>
      <c r="C135" s="25"/>
      <c r="D135" s="10" t="s">
        <v>30</v>
      </c>
      <c r="E135" s="49">
        <f>Eingabe!C27</f>
        <v>24</v>
      </c>
      <c r="F135" s="5"/>
      <c r="G135" s="5">
        <f t="shared" si="12"/>
        <v>0</v>
      </c>
      <c r="H135" s="6"/>
      <c r="I135" s="5">
        <f t="shared" si="13"/>
        <v>0</v>
      </c>
      <c r="J135" s="7">
        <f>Eingabe!F27</f>
        <v>0</v>
      </c>
      <c r="K135" s="126">
        <f t="shared" si="14"/>
        <v>0</v>
      </c>
      <c r="L135" s="127">
        <f t="shared" si="15"/>
        <v>0</v>
      </c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</row>
    <row r="136" spans="2:41" ht="26.25" customHeight="1">
      <c r="B136" s="25"/>
      <c r="C136" s="25"/>
      <c r="D136" s="10" t="s">
        <v>31</v>
      </c>
      <c r="E136" s="49">
        <f>Eingabe!C28</f>
        <v>25</v>
      </c>
      <c r="F136" s="5"/>
      <c r="G136" s="5">
        <f t="shared" si="12"/>
        <v>0</v>
      </c>
      <c r="H136" s="6"/>
      <c r="I136" s="5">
        <f t="shared" si="13"/>
        <v>0</v>
      </c>
      <c r="J136" s="7">
        <f>Eingabe!F28</f>
        <v>0</v>
      </c>
      <c r="K136" s="126">
        <f t="shared" si="14"/>
        <v>0</v>
      </c>
      <c r="L136" s="127">
        <f t="shared" si="15"/>
        <v>0</v>
      </c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</row>
    <row r="137" spans="2:41" ht="26.25" customHeight="1">
      <c r="B137" s="25"/>
      <c r="C137" s="25"/>
      <c r="D137" s="10" t="s">
        <v>32</v>
      </c>
      <c r="E137" s="49">
        <f>Eingabe!C29</f>
        <v>26</v>
      </c>
      <c r="F137" s="5"/>
      <c r="G137" s="5">
        <f t="shared" si="12"/>
        <v>0</v>
      </c>
      <c r="H137" s="6"/>
      <c r="I137" s="5">
        <f t="shared" si="13"/>
        <v>0</v>
      </c>
      <c r="J137" s="7">
        <f>Eingabe!F29</f>
        <v>0</v>
      </c>
      <c r="K137" s="126">
        <f t="shared" si="14"/>
        <v>0</v>
      </c>
      <c r="L137" s="127">
        <f t="shared" si="15"/>
        <v>0</v>
      </c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</row>
    <row r="138" spans="2:41" ht="26.25" customHeight="1">
      <c r="B138" s="25"/>
      <c r="C138" s="25"/>
      <c r="D138" s="10" t="s">
        <v>33</v>
      </c>
      <c r="E138" s="49">
        <f>Eingabe!C30</f>
        <v>27</v>
      </c>
      <c r="F138" s="5"/>
      <c r="G138" s="5">
        <f t="shared" si="12"/>
        <v>0</v>
      </c>
      <c r="H138" s="6"/>
      <c r="I138" s="5">
        <f t="shared" si="13"/>
        <v>0</v>
      </c>
      <c r="J138" s="7">
        <f>Eingabe!F30</f>
        <v>0</v>
      </c>
      <c r="K138" s="126">
        <f t="shared" si="14"/>
        <v>0</v>
      </c>
      <c r="L138" s="127">
        <f t="shared" si="15"/>
        <v>0</v>
      </c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</row>
    <row r="139" spans="2:41" ht="26.25" customHeight="1">
      <c r="B139" s="25"/>
      <c r="C139" s="25"/>
      <c r="D139" s="10" t="s">
        <v>34</v>
      </c>
      <c r="E139" s="49">
        <f>Eingabe!C31</f>
        <v>28</v>
      </c>
      <c r="F139" s="5"/>
      <c r="G139" s="5">
        <f t="shared" si="12"/>
        <v>0</v>
      </c>
      <c r="H139" s="6"/>
      <c r="I139" s="5">
        <f t="shared" si="13"/>
        <v>0</v>
      </c>
      <c r="J139" s="7">
        <f>Eingabe!F31</f>
        <v>0</v>
      </c>
      <c r="K139" s="126">
        <f t="shared" si="14"/>
        <v>0</v>
      </c>
      <c r="L139" s="127">
        <f t="shared" si="15"/>
        <v>0</v>
      </c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</row>
    <row r="140" spans="2:41" ht="26.25" customHeight="1">
      <c r="B140" s="25"/>
      <c r="C140" s="25"/>
      <c r="D140" s="10" t="s">
        <v>35</v>
      </c>
      <c r="E140" s="49">
        <f>Eingabe!C32</f>
        <v>29</v>
      </c>
      <c r="F140" s="5"/>
      <c r="G140" s="5">
        <f t="shared" si="12"/>
        <v>0</v>
      </c>
      <c r="H140" s="6"/>
      <c r="I140" s="5">
        <f t="shared" si="13"/>
        <v>0</v>
      </c>
      <c r="J140" s="7">
        <f>Eingabe!F32</f>
        <v>0</v>
      </c>
      <c r="K140" s="126">
        <f t="shared" si="14"/>
        <v>0</v>
      </c>
      <c r="L140" s="127">
        <f t="shared" si="15"/>
        <v>0</v>
      </c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</row>
    <row r="141" spans="2:41" ht="26.25" customHeight="1">
      <c r="B141" s="25"/>
      <c r="C141" s="25"/>
      <c r="D141" s="10" t="s">
        <v>36</v>
      </c>
      <c r="E141" s="49">
        <f>Eingabe!C33</f>
        <v>30</v>
      </c>
      <c r="F141" s="5"/>
      <c r="G141" s="5">
        <f t="shared" si="12"/>
        <v>0</v>
      </c>
      <c r="H141" s="6"/>
      <c r="I141" s="5">
        <f t="shared" si="13"/>
        <v>0</v>
      </c>
      <c r="J141" s="7">
        <f>Eingabe!F33</f>
        <v>0</v>
      </c>
      <c r="K141" s="126">
        <f t="shared" si="14"/>
        <v>0</v>
      </c>
      <c r="L141" s="127">
        <f t="shared" si="15"/>
        <v>0</v>
      </c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</row>
    <row r="142" spans="2:41" ht="26.25" customHeight="1">
      <c r="B142" s="25"/>
      <c r="C142" s="25"/>
      <c r="D142" s="10" t="s">
        <v>37</v>
      </c>
      <c r="E142" s="49">
        <f>Eingabe!C34</f>
        <v>31</v>
      </c>
      <c r="F142" s="5"/>
      <c r="G142" s="5">
        <f t="shared" si="12"/>
        <v>0</v>
      </c>
      <c r="H142" s="6"/>
      <c r="I142" s="5">
        <f t="shared" si="13"/>
        <v>0</v>
      </c>
      <c r="J142" s="7">
        <f>Eingabe!F34</f>
        <v>0</v>
      </c>
      <c r="K142" s="126">
        <f t="shared" si="14"/>
        <v>0</v>
      </c>
      <c r="L142" s="127">
        <f t="shared" si="15"/>
        <v>0</v>
      </c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</row>
    <row r="143" spans="2:41" ht="26.25" customHeight="1">
      <c r="B143" s="25"/>
      <c r="C143" s="25"/>
      <c r="D143" s="10" t="s">
        <v>38</v>
      </c>
      <c r="E143" s="49">
        <f>Eingabe!C35</f>
        <v>32</v>
      </c>
      <c r="F143" s="5"/>
      <c r="G143" s="5">
        <f t="shared" si="12"/>
        <v>0</v>
      </c>
      <c r="H143" s="6"/>
      <c r="I143" s="5">
        <f t="shared" si="13"/>
        <v>0</v>
      </c>
      <c r="J143" s="7">
        <f>Eingabe!F35</f>
        <v>0</v>
      </c>
      <c r="K143" s="126">
        <f t="shared" si="14"/>
        <v>0</v>
      </c>
      <c r="L143" s="127">
        <f t="shared" si="15"/>
        <v>0</v>
      </c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</row>
    <row r="144" spans="2:41" ht="26.25" customHeight="1">
      <c r="B144" s="25"/>
      <c r="C144" s="25"/>
      <c r="D144" s="10" t="s">
        <v>39</v>
      </c>
      <c r="E144" s="49">
        <f>Eingabe!C36</f>
        <v>33</v>
      </c>
      <c r="F144" s="5"/>
      <c r="G144" s="5">
        <f aca="true" t="shared" si="16" ref="G144:G161">H144-F144</f>
        <v>0</v>
      </c>
      <c r="H144" s="6"/>
      <c r="I144" s="5">
        <f aca="true" t="shared" si="17" ref="I144:I161">SUM(H144/12)</f>
        <v>0</v>
      </c>
      <c r="J144" s="7">
        <f>Eingabe!F36</f>
        <v>0</v>
      </c>
      <c r="K144" s="126">
        <f t="shared" si="14"/>
        <v>0</v>
      </c>
      <c r="L144" s="127">
        <f t="shared" si="15"/>
        <v>0</v>
      </c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</row>
    <row r="145" spans="2:41" ht="26.25" customHeight="1">
      <c r="B145" s="25"/>
      <c r="C145" s="25"/>
      <c r="D145" s="10" t="s">
        <v>40</v>
      </c>
      <c r="E145" s="49">
        <f>Eingabe!C37</f>
        <v>34</v>
      </c>
      <c r="F145" s="5"/>
      <c r="G145" s="5">
        <f t="shared" si="16"/>
        <v>0</v>
      </c>
      <c r="H145" s="6"/>
      <c r="I145" s="5">
        <f t="shared" si="17"/>
        <v>0</v>
      </c>
      <c r="J145" s="7">
        <f>Eingabe!F37</f>
        <v>0</v>
      </c>
      <c r="K145" s="126">
        <f aca="true" t="shared" si="18" ref="K145:K161">$H$112-H145</f>
        <v>0</v>
      </c>
      <c r="L145" s="127">
        <f t="shared" si="15"/>
        <v>0</v>
      </c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</row>
    <row r="146" spans="2:41" ht="26.25" customHeight="1">
      <c r="B146" s="25"/>
      <c r="C146" s="25"/>
      <c r="D146" s="10" t="s">
        <v>41</v>
      </c>
      <c r="E146" s="49">
        <f>Eingabe!C38</f>
        <v>35</v>
      </c>
      <c r="F146" s="5"/>
      <c r="G146" s="5">
        <f t="shared" si="16"/>
        <v>0</v>
      </c>
      <c r="H146" s="6"/>
      <c r="I146" s="5">
        <f t="shared" si="17"/>
        <v>0</v>
      </c>
      <c r="J146" s="7">
        <f>Eingabe!F38</f>
        <v>0</v>
      </c>
      <c r="K146" s="126">
        <f t="shared" si="18"/>
        <v>0</v>
      </c>
      <c r="L146" s="127">
        <f t="shared" si="15"/>
        <v>0</v>
      </c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</row>
    <row r="147" spans="2:41" ht="26.25" customHeight="1">
      <c r="B147" s="25"/>
      <c r="C147" s="25"/>
      <c r="D147" s="10" t="s">
        <v>42</v>
      </c>
      <c r="E147" s="49">
        <f>Eingabe!C39</f>
        <v>36</v>
      </c>
      <c r="F147" s="5"/>
      <c r="G147" s="5">
        <f t="shared" si="16"/>
        <v>0</v>
      </c>
      <c r="H147" s="6"/>
      <c r="I147" s="5">
        <f t="shared" si="17"/>
        <v>0</v>
      </c>
      <c r="J147" s="7">
        <f>Eingabe!F39</f>
        <v>0</v>
      </c>
      <c r="K147" s="126">
        <f t="shared" si="18"/>
        <v>0</v>
      </c>
      <c r="L147" s="127">
        <f t="shared" si="15"/>
        <v>0</v>
      </c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</row>
    <row r="148" spans="2:41" ht="26.25" customHeight="1">
      <c r="B148" s="25"/>
      <c r="C148" s="25"/>
      <c r="D148" s="10" t="s">
        <v>43</v>
      </c>
      <c r="E148" s="49">
        <f>Eingabe!C40</f>
        <v>37</v>
      </c>
      <c r="F148" s="5"/>
      <c r="G148" s="5">
        <f t="shared" si="16"/>
        <v>0</v>
      </c>
      <c r="H148" s="6"/>
      <c r="I148" s="5">
        <f t="shared" si="17"/>
        <v>0</v>
      </c>
      <c r="J148" s="7">
        <f>Eingabe!F40</f>
        <v>0</v>
      </c>
      <c r="K148" s="126">
        <f t="shared" si="18"/>
        <v>0</v>
      </c>
      <c r="L148" s="127">
        <f t="shared" si="15"/>
        <v>0</v>
      </c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</row>
    <row r="149" spans="2:41" ht="26.25" customHeight="1">
      <c r="B149" s="25"/>
      <c r="C149" s="25"/>
      <c r="D149" s="10" t="s">
        <v>44</v>
      </c>
      <c r="E149" s="49">
        <f>Eingabe!C41</f>
        <v>38</v>
      </c>
      <c r="F149" s="5"/>
      <c r="G149" s="5">
        <f t="shared" si="16"/>
        <v>0</v>
      </c>
      <c r="H149" s="6"/>
      <c r="I149" s="5">
        <f t="shared" si="17"/>
        <v>0</v>
      </c>
      <c r="J149" s="7">
        <f>Eingabe!F41</f>
        <v>0</v>
      </c>
      <c r="K149" s="126">
        <f t="shared" si="18"/>
        <v>0</v>
      </c>
      <c r="L149" s="127">
        <f t="shared" si="15"/>
        <v>0</v>
      </c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</row>
    <row r="150" spans="2:41" ht="26.25" customHeight="1">
      <c r="B150" s="25"/>
      <c r="C150" s="25"/>
      <c r="D150" s="10" t="s">
        <v>45</v>
      </c>
      <c r="E150" s="49">
        <f>Eingabe!C42</f>
        <v>39</v>
      </c>
      <c r="F150" s="5"/>
      <c r="G150" s="5">
        <f t="shared" si="16"/>
        <v>0</v>
      </c>
      <c r="H150" s="6"/>
      <c r="I150" s="5">
        <f t="shared" si="17"/>
        <v>0</v>
      </c>
      <c r="J150" s="7">
        <f>Eingabe!F42</f>
        <v>0</v>
      </c>
      <c r="K150" s="126">
        <f t="shared" si="18"/>
        <v>0</v>
      </c>
      <c r="L150" s="127">
        <f t="shared" si="15"/>
        <v>0</v>
      </c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</row>
    <row r="151" spans="2:41" ht="26.25" customHeight="1">
      <c r="B151" s="25"/>
      <c r="C151" s="25"/>
      <c r="D151" s="10" t="s">
        <v>46</v>
      </c>
      <c r="E151" s="49">
        <f>Eingabe!C43</f>
        <v>40</v>
      </c>
      <c r="F151" s="5"/>
      <c r="G151" s="5">
        <f t="shared" si="16"/>
        <v>0</v>
      </c>
      <c r="H151" s="6"/>
      <c r="I151" s="5">
        <f t="shared" si="17"/>
        <v>0</v>
      </c>
      <c r="J151" s="7">
        <f>Eingabe!F43</f>
        <v>0</v>
      </c>
      <c r="K151" s="126">
        <f t="shared" si="18"/>
        <v>0</v>
      </c>
      <c r="L151" s="127">
        <f t="shared" si="15"/>
        <v>0</v>
      </c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</row>
    <row r="152" spans="2:41" ht="26.25" customHeight="1">
      <c r="B152" s="25"/>
      <c r="C152" s="25"/>
      <c r="D152" s="10" t="s">
        <v>47</v>
      </c>
      <c r="E152" s="49">
        <f>Eingabe!C44</f>
        <v>41</v>
      </c>
      <c r="F152" s="5"/>
      <c r="G152" s="5">
        <f t="shared" si="16"/>
        <v>0</v>
      </c>
      <c r="H152" s="6"/>
      <c r="I152" s="5">
        <f t="shared" si="17"/>
        <v>0</v>
      </c>
      <c r="J152" s="7">
        <f>Eingabe!F44</f>
        <v>0</v>
      </c>
      <c r="K152" s="126">
        <f t="shared" si="18"/>
        <v>0</v>
      </c>
      <c r="L152" s="127">
        <f t="shared" si="15"/>
        <v>0</v>
      </c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</row>
    <row r="153" spans="2:41" ht="26.25" customHeight="1">
      <c r="B153" s="25"/>
      <c r="C153" s="25"/>
      <c r="D153" s="10" t="s">
        <v>48</v>
      </c>
      <c r="E153" s="49">
        <f>Eingabe!C45</f>
        <v>42</v>
      </c>
      <c r="F153" s="5"/>
      <c r="G153" s="5">
        <f t="shared" si="16"/>
        <v>0</v>
      </c>
      <c r="H153" s="6"/>
      <c r="I153" s="5">
        <f t="shared" si="17"/>
        <v>0</v>
      </c>
      <c r="J153" s="7">
        <f>Eingabe!F45</f>
        <v>0</v>
      </c>
      <c r="K153" s="126">
        <f t="shared" si="18"/>
        <v>0</v>
      </c>
      <c r="L153" s="127">
        <f t="shared" si="15"/>
        <v>0</v>
      </c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</row>
    <row r="154" spans="2:41" ht="26.25" customHeight="1">
      <c r="B154" s="25"/>
      <c r="C154" s="25"/>
      <c r="D154" s="10" t="s">
        <v>49</v>
      </c>
      <c r="E154" s="49">
        <f>Eingabe!C46</f>
        <v>43</v>
      </c>
      <c r="F154" s="5"/>
      <c r="G154" s="5">
        <f t="shared" si="16"/>
        <v>0</v>
      </c>
      <c r="H154" s="6"/>
      <c r="I154" s="5">
        <f t="shared" si="17"/>
        <v>0</v>
      </c>
      <c r="J154" s="7">
        <f>Eingabe!F46</f>
        <v>0</v>
      </c>
      <c r="K154" s="126">
        <f t="shared" si="18"/>
        <v>0</v>
      </c>
      <c r="L154" s="127">
        <f t="shared" si="15"/>
        <v>0</v>
      </c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</row>
    <row r="155" spans="2:41" ht="26.25" customHeight="1">
      <c r="B155" s="25"/>
      <c r="C155" s="25"/>
      <c r="D155" s="10" t="s">
        <v>50</v>
      </c>
      <c r="E155" s="49">
        <f>Eingabe!C47</f>
        <v>44</v>
      </c>
      <c r="F155" s="5"/>
      <c r="G155" s="5">
        <f t="shared" si="16"/>
        <v>0</v>
      </c>
      <c r="H155" s="6"/>
      <c r="I155" s="5">
        <f t="shared" si="17"/>
        <v>0</v>
      </c>
      <c r="J155" s="7">
        <f>Eingabe!F47</f>
        <v>0</v>
      </c>
      <c r="K155" s="126">
        <f t="shared" si="18"/>
        <v>0</v>
      </c>
      <c r="L155" s="127">
        <f t="shared" si="15"/>
        <v>0</v>
      </c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</row>
    <row r="156" spans="2:41" ht="26.25" customHeight="1">
      <c r="B156" s="25"/>
      <c r="C156" s="25"/>
      <c r="D156" s="10" t="s">
        <v>51</v>
      </c>
      <c r="E156" s="49">
        <f>Eingabe!C48</f>
        <v>45</v>
      </c>
      <c r="F156" s="5"/>
      <c r="G156" s="5">
        <f t="shared" si="16"/>
        <v>0</v>
      </c>
      <c r="H156" s="6"/>
      <c r="I156" s="5">
        <f t="shared" si="17"/>
        <v>0</v>
      </c>
      <c r="J156" s="7">
        <f>Eingabe!F48</f>
        <v>0</v>
      </c>
      <c r="K156" s="126">
        <f t="shared" si="18"/>
        <v>0</v>
      </c>
      <c r="L156" s="127">
        <f t="shared" si="15"/>
        <v>0</v>
      </c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</row>
    <row r="157" spans="2:41" ht="26.25" customHeight="1">
      <c r="B157" s="25"/>
      <c r="C157" s="25"/>
      <c r="D157" s="10" t="s">
        <v>52</v>
      </c>
      <c r="E157" s="49">
        <f>Eingabe!C49</f>
        <v>46</v>
      </c>
      <c r="F157" s="5"/>
      <c r="G157" s="5">
        <f t="shared" si="16"/>
        <v>0</v>
      </c>
      <c r="H157" s="6"/>
      <c r="I157" s="5">
        <f t="shared" si="17"/>
        <v>0</v>
      </c>
      <c r="J157" s="7">
        <f>Eingabe!F49</f>
        <v>0</v>
      </c>
      <c r="K157" s="126">
        <f t="shared" si="18"/>
        <v>0</v>
      </c>
      <c r="L157" s="127">
        <f t="shared" si="15"/>
        <v>0</v>
      </c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</row>
    <row r="158" spans="2:41" ht="26.25" customHeight="1">
      <c r="B158" s="25"/>
      <c r="C158" s="25"/>
      <c r="D158" s="10" t="s">
        <v>53</v>
      </c>
      <c r="E158" s="49">
        <f>Eingabe!C50</f>
        <v>47</v>
      </c>
      <c r="F158" s="5"/>
      <c r="G158" s="5">
        <f t="shared" si="16"/>
        <v>0</v>
      </c>
      <c r="H158" s="6"/>
      <c r="I158" s="5">
        <f t="shared" si="17"/>
        <v>0</v>
      </c>
      <c r="J158" s="7">
        <f>Eingabe!F50</f>
        <v>0</v>
      </c>
      <c r="K158" s="126">
        <f t="shared" si="18"/>
        <v>0</v>
      </c>
      <c r="L158" s="127">
        <f t="shared" si="15"/>
        <v>0</v>
      </c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</row>
    <row r="159" spans="2:41" ht="26.25" customHeight="1">
      <c r="B159" s="25"/>
      <c r="C159" s="25"/>
      <c r="D159" s="10" t="s">
        <v>54</v>
      </c>
      <c r="E159" s="49">
        <f>Eingabe!C51</f>
        <v>48</v>
      </c>
      <c r="F159" s="5"/>
      <c r="G159" s="5">
        <f t="shared" si="16"/>
        <v>0</v>
      </c>
      <c r="H159" s="6"/>
      <c r="I159" s="5">
        <f t="shared" si="17"/>
        <v>0</v>
      </c>
      <c r="J159" s="7">
        <f>Eingabe!F51</f>
        <v>0</v>
      </c>
      <c r="K159" s="126">
        <f t="shared" si="18"/>
        <v>0</v>
      </c>
      <c r="L159" s="127">
        <f t="shared" si="15"/>
        <v>0</v>
      </c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</row>
    <row r="160" spans="2:41" ht="26.25" customHeight="1">
      <c r="B160" s="25"/>
      <c r="C160" s="25"/>
      <c r="D160" s="10" t="s">
        <v>55</v>
      </c>
      <c r="E160" s="49">
        <f>Eingabe!C52</f>
        <v>49</v>
      </c>
      <c r="F160" s="5"/>
      <c r="G160" s="5">
        <f t="shared" si="16"/>
        <v>0</v>
      </c>
      <c r="H160" s="6"/>
      <c r="I160" s="5">
        <f t="shared" si="17"/>
        <v>0</v>
      </c>
      <c r="J160" s="7">
        <f>Eingabe!F52</f>
        <v>0</v>
      </c>
      <c r="K160" s="126">
        <f t="shared" si="18"/>
        <v>0</v>
      </c>
      <c r="L160" s="127">
        <f t="shared" si="15"/>
        <v>0</v>
      </c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</row>
    <row r="161" spans="2:41" ht="26.25" customHeight="1" thickBot="1">
      <c r="B161" s="25"/>
      <c r="C161" s="25"/>
      <c r="D161" s="19" t="s">
        <v>56</v>
      </c>
      <c r="E161" s="50">
        <f>Eingabe!C53</f>
        <v>50</v>
      </c>
      <c r="F161" s="21"/>
      <c r="G161" s="21">
        <f t="shared" si="16"/>
        <v>0</v>
      </c>
      <c r="H161" s="22"/>
      <c r="I161" s="21">
        <f t="shared" si="17"/>
        <v>0</v>
      </c>
      <c r="J161" s="23">
        <f>Eingabe!F53</f>
        <v>0</v>
      </c>
      <c r="K161" s="130">
        <f t="shared" si="18"/>
        <v>0</v>
      </c>
      <c r="L161" s="131">
        <f t="shared" si="15"/>
        <v>0</v>
      </c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</row>
    <row r="162" spans="2:41" ht="26.25" customHeight="1" thickBot="1">
      <c r="B162" s="25"/>
      <c r="C162" s="25"/>
      <c r="D162" s="159" t="str">
        <f>Eingabe!$B$54</f>
        <v>Punktevergabe: 30,27,25,24,23,22,21,20,19,18,17,16,15,14,13,12,11,10,9,8,7,6,5,4,3,2,1</v>
      </c>
      <c r="E162" s="160"/>
      <c r="F162" s="160"/>
      <c r="G162" s="160"/>
      <c r="H162" s="160"/>
      <c r="I162" s="160"/>
      <c r="J162" s="160"/>
      <c r="K162" s="160"/>
      <c r="L162" s="161"/>
      <c r="M162" s="25"/>
      <c r="N162" s="31"/>
      <c r="O162" s="31"/>
      <c r="P162" s="25"/>
      <c r="S162" s="33"/>
      <c r="T162" s="34"/>
      <c r="U162" s="34"/>
      <c r="V162" s="25"/>
      <c r="W162" s="25"/>
      <c r="X162" s="25"/>
      <c r="Y162" s="25"/>
      <c r="Z162" s="25"/>
      <c r="AA162" s="25"/>
      <c r="AB162" s="25"/>
      <c r="AC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</row>
    <row r="163" spans="2:41" ht="26.25" customHeight="1">
      <c r="B163" s="25"/>
      <c r="C163" s="25"/>
      <c r="D163" s="25"/>
      <c r="E163" s="25"/>
      <c r="F163" s="48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S163" s="33"/>
      <c r="T163" s="34"/>
      <c r="U163" s="34"/>
      <c r="V163" s="25"/>
      <c r="W163" s="25"/>
      <c r="X163" s="25"/>
      <c r="Y163" s="25"/>
      <c r="Z163" s="25"/>
      <c r="AA163" s="25"/>
      <c r="AB163" s="25"/>
      <c r="AC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</row>
    <row r="164" spans="2:41" ht="26.25" customHeight="1">
      <c r="B164" s="25"/>
      <c r="C164" s="25"/>
      <c r="D164" s="34"/>
      <c r="E164" s="33"/>
      <c r="F164" s="172"/>
      <c r="G164" s="173"/>
      <c r="H164" s="35"/>
      <c r="I164" s="35" t="s">
        <v>66</v>
      </c>
      <c r="J164" s="36"/>
      <c r="K164" s="25"/>
      <c r="L164" s="31"/>
      <c r="M164" s="31"/>
      <c r="N164" s="33"/>
      <c r="O164" s="34"/>
      <c r="P164" s="34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</row>
    <row r="165" spans="2:41" ht="26.25" customHeight="1">
      <c r="B165" s="25"/>
      <c r="C165" s="25"/>
      <c r="D165" s="30"/>
      <c r="E165" s="30"/>
      <c r="F165" s="172"/>
      <c r="G165" s="173"/>
      <c r="H165" s="35"/>
      <c r="I165" s="35" t="s">
        <v>66</v>
      </c>
      <c r="J165" s="36"/>
      <c r="K165" s="25"/>
      <c r="L165" s="31"/>
      <c r="M165" s="31"/>
      <c r="N165" s="33"/>
      <c r="O165" s="34"/>
      <c r="P165" s="34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</row>
    <row r="166" spans="2:41" ht="26.25" customHeight="1">
      <c r="B166" s="25"/>
      <c r="C166" s="25"/>
      <c r="D166" s="30"/>
      <c r="E166" s="30"/>
      <c r="F166" s="172"/>
      <c r="G166" s="173"/>
      <c r="H166" s="35"/>
      <c r="I166" s="35" t="s">
        <v>66</v>
      </c>
      <c r="J166" s="36"/>
      <c r="K166" s="25"/>
      <c r="L166" s="31"/>
      <c r="M166" s="31"/>
      <c r="N166" s="33"/>
      <c r="O166" s="34"/>
      <c r="P166" s="34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</row>
    <row r="167" spans="2:41" ht="26.25" customHeight="1">
      <c r="B167" s="25"/>
      <c r="C167" s="30"/>
      <c r="D167" s="30"/>
      <c r="E167" s="54"/>
      <c r="F167" s="42"/>
      <c r="G167" s="42"/>
      <c r="H167" s="43"/>
      <c r="I167" s="44"/>
      <c r="J167" s="25"/>
      <c r="K167" s="25"/>
      <c r="L167" s="25"/>
      <c r="M167" s="25"/>
      <c r="N167" s="25"/>
      <c r="O167" s="25"/>
      <c r="P167" s="25"/>
      <c r="S167" s="33"/>
      <c r="T167" s="34"/>
      <c r="U167" s="34"/>
      <c r="V167" s="34"/>
      <c r="W167" s="33"/>
      <c r="X167" s="33"/>
      <c r="Y167" s="34"/>
      <c r="Z167" s="33"/>
      <c r="AA167" s="31"/>
      <c r="AB167" s="31"/>
      <c r="AE167" s="30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</row>
    <row r="168" spans="2:41" ht="26.25" customHeight="1" thickBot="1">
      <c r="B168" s="25"/>
      <c r="C168" s="25"/>
      <c r="D168" s="25"/>
      <c r="E168" s="48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S168" s="33"/>
      <c r="T168" s="34"/>
      <c r="U168" s="34"/>
      <c r="V168" s="34"/>
      <c r="W168" s="33"/>
      <c r="X168" s="33"/>
      <c r="Y168" s="34"/>
      <c r="Z168" s="33"/>
      <c r="AA168" s="31"/>
      <c r="AB168" s="31"/>
      <c r="AE168" s="30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</row>
    <row r="169" spans="2:41" ht="34.5" customHeight="1" thickBot="1">
      <c r="B169" s="25"/>
      <c r="C169" s="25"/>
      <c r="D169" s="150">
        <f>Eingabe!$G$3</f>
        <v>42258</v>
      </c>
      <c r="E169" s="151"/>
      <c r="F169" s="151"/>
      <c r="G169" s="151"/>
      <c r="H169" s="151"/>
      <c r="I169" s="151"/>
      <c r="J169" s="151"/>
      <c r="K169" s="151"/>
      <c r="L169" s="152"/>
      <c r="M169" s="25"/>
      <c r="N169" s="31"/>
      <c r="O169" s="31"/>
      <c r="P169" s="33"/>
      <c r="Q169" s="34"/>
      <c r="R169" s="34"/>
      <c r="S169" s="34"/>
      <c r="T169" s="33"/>
      <c r="U169" s="33"/>
      <c r="V169" s="25"/>
      <c r="W169" s="25"/>
      <c r="X169" s="25"/>
      <c r="Y169" s="25"/>
      <c r="Z169" s="25"/>
      <c r="AA169" s="25"/>
      <c r="AB169" s="25"/>
      <c r="AC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</row>
    <row r="170" spans="2:41" ht="31.5" customHeight="1">
      <c r="B170" s="25"/>
      <c r="C170" s="25"/>
      <c r="D170" s="157" t="s">
        <v>0</v>
      </c>
      <c r="E170" s="153" t="s">
        <v>63</v>
      </c>
      <c r="F170" s="153" t="s">
        <v>4</v>
      </c>
      <c r="G170" s="153" t="s">
        <v>5</v>
      </c>
      <c r="H170" s="153" t="s">
        <v>6</v>
      </c>
      <c r="I170" s="153" t="s">
        <v>62</v>
      </c>
      <c r="J170" s="155" t="s">
        <v>3</v>
      </c>
      <c r="K170" s="37" t="s">
        <v>60</v>
      </c>
      <c r="L170" s="38"/>
      <c r="M170" s="25"/>
      <c r="N170" s="25"/>
      <c r="O170" s="25"/>
      <c r="P170" s="25"/>
      <c r="Q170" s="25"/>
      <c r="R170" s="25"/>
      <c r="S170" s="34"/>
      <c r="T170" s="33"/>
      <c r="U170" s="33"/>
      <c r="V170" s="25"/>
      <c r="W170" s="25"/>
      <c r="X170" s="25"/>
      <c r="Y170" s="25"/>
      <c r="Z170" s="25"/>
      <c r="AA170" s="25"/>
      <c r="AB170" s="25"/>
      <c r="AC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</row>
    <row r="171" spans="2:41" ht="26.25" customHeight="1" thickBot="1">
      <c r="B171" s="25"/>
      <c r="C171" s="25"/>
      <c r="D171" s="158"/>
      <c r="E171" s="154"/>
      <c r="F171" s="154"/>
      <c r="G171" s="154"/>
      <c r="H171" s="154"/>
      <c r="I171" s="154"/>
      <c r="J171" s="156"/>
      <c r="K171" s="55" t="s">
        <v>58</v>
      </c>
      <c r="L171" s="56" t="s">
        <v>59</v>
      </c>
      <c r="M171" s="25"/>
      <c r="N171" s="25"/>
      <c r="O171" s="25"/>
      <c r="P171" s="25"/>
      <c r="Q171" s="25"/>
      <c r="R171" s="25"/>
      <c r="S171" s="34"/>
      <c r="T171" s="33"/>
      <c r="U171" s="33"/>
      <c r="V171" s="25"/>
      <c r="W171" s="25"/>
      <c r="X171" s="25"/>
      <c r="Y171" s="25"/>
      <c r="Z171" s="25"/>
      <c r="AA171" s="25"/>
      <c r="AB171" s="25"/>
      <c r="AC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</row>
    <row r="172" spans="2:41" ht="26.25" customHeight="1">
      <c r="B172" s="25"/>
      <c r="C172" s="25"/>
      <c r="D172" s="11" t="s">
        <v>7</v>
      </c>
      <c r="E172" s="50" t="str">
        <f>Eingabe!C4</f>
        <v>Walter Lemböck </v>
      </c>
      <c r="F172" s="5"/>
      <c r="G172" s="5">
        <f aca="true" t="shared" si="19" ref="G172:G203">H172-F172</f>
        <v>0</v>
      </c>
      <c r="H172" s="6"/>
      <c r="I172" s="5">
        <f aca="true" t="shared" si="20" ref="I172:I203">SUM(H172/12)</f>
        <v>0</v>
      </c>
      <c r="J172" s="7">
        <f>Eingabe!G4</f>
        <v>0</v>
      </c>
      <c r="K172" s="132"/>
      <c r="L172" s="133"/>
      <c r="M172" s="25"/>
      <c r="N172" s="25"/>
      <c r="O172" s="25"/>
      <c r="P172" s="25"/>
      <c r="Q172" s="25"/>
      <c r="R172" s="25"/>
      <c r="S172" s="34"/>
      <c r="T172" s="33"/>
      <c r="U172" s="33"/>
      <c r="V172" s="25"/>
      <c r="W172" s="25"/>
      <c r="X172" s="25"/>
      <c r="Y172" s="25"/>
      <c r="Z172" s="25"/>
      <c r="AA172" s="25"/>
      <c r="AB172" s="25"/>
      <c r="AC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</row>
    <row r="173" spans="2:41" ht="26.25" customHeight="1">
      <c r="B173" s="25"/>
      <c r="C173" s="25"/>
      <c r="D173" s="12" t="s">
        <v>8</v>
      </c>
      <c r="E173" s="49" t="str">
        <f>Eingabe!C5</f>
        <v>Johann Lemböck</v>
      </c>
      <c r="F173" s="5"/>
      <c r="G173" s="5">
        <f t="shared" si="19"/>
        <v>0</v>
      </c>
      <c r="H173" s="6"/>
      <c r="I173" s="5">
        <f t="shared" si="20"/>
        <v>0</v>
      </c>
      <c r="J173" s="7">
        <f>Eingabe!G5</f>
        <v>0</v>
      </c>
      <c r="K173" s="122">
        <f aca="true" t="shared" si="21" ref="K173:K204">$H$172-H173</f>
        <v>0</v>
      </c>
      <c r="L173" s="123"/>
      <c r="M173" s="25"/>
      <c r="N173" s="25"/>
      <c r="O173" s="25"/>
      <c r="P173" s="25"/>
      <c r="Q173" s="25"/>
      <c r="R173" s="25"/>
      <c r="S173" s="34"/>
      <c r="T173" s="33"/>
      <c r="U173" s="33"/>
      <c r="V173" s="25"/>
      <c r="W173" s="25"/>
      <c r="X173" s="25"/>
      <c r="Y173" s="25"/>
      <c r="Z173" s="25"/>
      <c r="AA173" s="25"/>
      <c r="AB173" s="25"/>
      <c r="AC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</row>
    <row r="174" spans="2:41" ht="26.25" customHeight="1">
      <c r="B174" s="25"/>
      <c r="C174" s="25"/>
      <c r="D174" s="13" t="s">
        <v>9</v>
      </c>
      <c r="E174" s="49" t="str">
        <f>Eingabe!C6</f>
        <v>Peter Siding </v>
      </c>
      <c r="F174" s="5"/>
      <c r="G174" s="5">
        <f t="shared" si="19"/>
        <v>0</v>
      </c>
      <c r="H174" s="6"/>
      <c r="I174" s="5">
        <f t="shared" si="20"/>
        <v>0</v>
      </c>
      <c r="J174" s="7">
        <f>Eingabe!G6</f>
        <v>0</v>
      </c>
      <c r="K174" s="124">
        <f t="shared" si="21"/>
        <v>0</v>
      </c>
      <c r="L174" s="125">
        <f>SUM(H173-H174)</f>
        <v>0</v>
      </c>
      <c r="M174" s="25"/>
      <c r="N174" s="25"/>
      <c r="O174" s="25"/>
      <c r="P174" s="25"/>
      <c r="Q174" s="25"/>
      <c r="R174" s="25"/>
      <c r="S174" s="34"/>
      <c r="T174" s="33"/>
      <c r="U174" s="33"/>
      <c r="V174" s="25"/>
      <c r="W174" s="25"/>
      <c r="X174" s="25"/>
      <c r="Y174" s="25"/>
      <c r="Z174" s="25"/>
      <c r="AA174" s="25"/>
      <c r="AB174" s="25"/>
      <c r="AC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</row>
    <row r="175" spans="2:41" ht="26.25" customHeight="1">
      <c r="B175" s="25"/>
      <c r="C175" s="25"/>
      <c r="D175" s="10" t="s">
        <v>10</v>
      </c>
      <c r="E175" s="49" t="str">
        <f>Eingabe!C7</f>
        <v>Roman Grunner</v>
      </c>
      <c r="F175" s="5"/>
      <c r="G175" s="5">
        <f t="shared" si="19"/>
        <v>0</v>
      </c>
      <c r="H175" s="6"/>
      <c r="I175" s="5">
        <f t="shared" si="20"/>
        <v>0</v>
      </c>
      <c r="J175" s="7">
        <f>Eingabe!G7</f>
        <v>0</v>
      </c>
      <c r="K175" s="126">
        <f t="shared" si="21"/>
        <v>0</v>
      </c>
      <c r="L175" s="127">
        <f>SUM(H174-H175)</f>
        <v>0</v>
      </c>
      <c r="M175" s="25"/>
      <c r="N175" s="25"/>
      <c r="O175" s="25"/>
      <c r="P175" s="25"/>
      <c r="Q175" s="25"/>
      <c r="R175" s="25"/>
      <c r="S175" s="34"/>
      <c r="T175" s="33"/>
      <c r="U175" s="33"/>
      <c r="V175" s="25"/>
      <c r="W175" s="25"/>
      <c r="X175" s="25"/>
      <c r="Y175" s="25"/>
      <c r="Z175" s="25"/>
      <c r="AA175" s="25"/>
      <c r="AB175" s="25"/>
      <c r="AC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</row>
    <row r="176" spans="2:41" ht="26.25" customHeight="1">
      <c r="B176" s="25"/>
      <c r="C176" s="25"/>
      <c r="D176" s="10" t="s">
        <v>11</v>
      </c>
      <c r="E176" s="49" t="str">
        <f>Eingabe!C8</f>
        <v>Gabi Krausler</v>
      </c>
      <c r="F176" s="5"/>
      <c r="G176" s="5">
        <f t="shared" si="19"/>
        <v>0</v>
      </c>
      <c r="H176" s="6"/>
      <c r="I176" s="5">
        <f t="shared" si="20"/>
        <v>0</v>
      </c>
      <c r="J176" s="7">
        <f>Eingabe!G8</f>
        <v>0</v>
      </c>
      <c r="K176" s="126">
        <f t="shared" si="21"/>
        <v>0</v>
      </c>
      <c r="L176" s="127">
        <f aca="true" t="shared" si="22" ref="L176:L221">SUM(H175-H176)</f>
        <v>0</v>
      </c>
      <c r="M176" s="25"/>
      <c r="N176" s="25"/>
      <c r="O176" s="25"/>
      <c r="P176" s="25"/>
      <c r="Q176" s="25"/>
      <c r="R176" s="25"/>
      <c r="S176" s="34"/>
      <c r="T176" s="33"/>
      <c r="U176" s="33"/>
      <c r="V176" s="25"/>
      <c r="W176" s="25"/>
      <c r="X176" s="25"/>
      <c r="Y176" s="25"/>
      <c r="Z176" s="25"/>
      <c r="AA176" s="25"/>
      <c r="AB176" s="25"/>
      <c r="AC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</row>
    <row r="177" spans="2:41" ht="26.25" customHeight="1">
      <c r="B177" s="25"/>
      <c r="C177" s="25"/>
      <c r="D177" s="10" t="s">
        <v>12</v>
      </c>
      <c r="E177" s="49" t="str">
        <f>Eingabe!C9</f>
        <v>Gerlinde Herzog</v>
      </c>
      <c r="F177" s="5"/>
      <c r="G177" s="5">
        <f t="shared" si="19"/>
        <v>0</v>
      </c>
      <c r="H177" s="6"/>
      <c r="I177" s="5">
        <f t="shared" si="20"/>
        <v>0</v>
      </c>
      <c r="J177" s="7">
        <f>Eingabe!G9</f>
        <v>0</v>
      </c>
      <c r="K177" s="126">
        <f t="shared" si="21"/>
        <v>0</v>
      </c>
      <c r="L177" s="127">
        <f t="shared" si="22"/>
        <v>0</v>
      </c>
      <c r="M177" s="25"/>
      <c r="N177" s="25"/>
      <c r="O177" s="25"/>
      <c r="P177" s="25"/>
      <c r="Q177" s="25"/>
      <c r="R177" s="25"/>
      <c r="S177" s="34"/>
      <c r="T177" s="33"/>
      <c r="U177" s="33"/>
      <c r="V177" s="25"/>
      <c r="W177" s="25"/>
      <c r="X177" s="25"/>
      <c r="Y177" s="25"/>
      <c r="Z177" s="25"/>
      <c r="AA177" s="25"/>
      <c r="AB177" s="25"/>
      <c r="AC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</row>
    <row r="178" spans="2:41" ht="26.25" customHeight="1">
      <c r="B178" s="25"/>
      <c r="C178" s="25"/>
      <c r="D178" s="10" t="s">
        <v>13</v>
      </c>
      <c r="E178" s="49" t="str">
        <f>Eingabe!C10</f>
        <v>Gerhard Fischer </v>
      </c>
      <c r="F178" s="5"/>
      <c r="G178" s="5">
        <f t="shared" si="19"/>
        <v>0</v>
      </c>
      <c r="H178" s="6"/>
      <c r="I178" s="5">
        <f t="shared" si="20"/>
        <v>0</v>
      </c>
      <c r="J178" s="7">
        <f>Eingabe!G10</f>
        <v>0</v>
      </c>
      <c r="K178" s="126">
        <f t="shared" si="21"/>
        <v>0</v>
      </c>
      <c r="L178" s="127">
        <f t="shared" si="22"/>
        <v>0</v>
      </c>
      <c r="M178" s="25"/>
      <c r="N178" s="25"/>
      <c r="O178" s="25"/>
      <c r="P178" s="25"/>
      <c r="Q178" s="25"/>
      <c r="R178" s="25"/>
      <c r="S178" s="34"/>
      <c r="T178" s="33"/>
      <c r="U178" s="33"/>
      <c r="V178" s="25"/>
      <c r="W178" s="25"/>
      <c r="X178" s="25"/>
      <c r="Y178" s="25"/>
      <c r="Z178" s="25"/>
      <c r="AA178" s="25"/>
      <c r="AB178" s="25"/>
      <c r="AC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</row>
    <row r="179" spans="2:41" ht="26.25" customHeight="1">
      <c r="B179" s="25"/>
      <c r="C179" s="25"/>
      <c r="D179" s="10" t="s">
        <v>14</v>
      </c>
      <c r="E179" s="49" t="str">
        <f>Eingabe!C11</f>
        <v>Thomas Milanollo</v>
      </c>
      <c r="F179" s="5"/>
      <c r="G179" s="5">
        <f t="shared" si="19"/>
        <v>0</v>
      </c>
      <c r="H179" s="6"/>
      <c r="I179" s="5">
        <f t="shared" si="20"/>
        <v>0</v>
      </c>
      <c r="J179" s="7">
        <f>Eingabe!G11</f>
        <v>0</v>
      </c>
      <c r="K179" s="126">
        <f t="shared" si="21"/>
        <v>0</v>
      </c>
      <c r="L179" s="127">
        <f t="shared" si="22"/>
        <v>0</v>
      </c>
      <c r="M179" s="25"/>
      <c r="N179" s="25"/>
      <c r="O179" s="25"/>
      <c r="P179" s="25"/>
      <c r="Q179" s="25"/>
      <c r="R179" s="25"/>
      <c r="S179" s="34"/>
      <c r="T179" s="33"/>
      <c r="U179" s="33"/>
      <c r="V179" s="25"/>
      <c r="W179" s="25"/>
      <c r="X179" s="25"/>
      <c r="Y179" s="25"/>
      <c r="Z179" s="25"/>
      <c r="AA179" s="25"/>
      <c r="AB179" s="25"/>
      <c r="AC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</row>
    <row r="180" spans="2:41" ht="26.25" customHeight="1">
      <c r="B180" s="25"/>
      <c r="C180" s="25"/>
      <c r="D180" s="10" t="s">
        <v>15</v>
      </c>
      <c r="E180" s="49" t="str">
        <f>Eingabe!C12</f>
        <v>Thomas Nowak </v>
      </c>
      <c r="F180" s="5"/>
      <c r="G180" s="5">
        <f t="shared" si="19"/>
        <v>0</v>
      </c>
      <c r="H180" s="6"/>
      <c r="I180" s="5">
        <f t="shared" si="20"/>
        <v>0</v>
      </c>
      <c r="J180" s="7">
        <f>Eingabe!G12</f>
        <v>0</v>
      </c>
      <c r="K180" s="126">
        <f t="shared" si="21"/>
        <v>0</v>
      </c>
      <c r="L180" s="127">
        <f t="shared" si="22"/>
        <v>0</v>
      </c>
      <c r="M180" s="25"/>
      <c r="N180" s="25"/>
      <c r="O180" s="25"/>
      <c r="P180" s="25"/>
      <c r="Q180" s="25"/>
      <c r="R180" s="25"/>
      <c r="S180" s="34"/>
      <c r="T180" s="33"/>
      <c r="U180" s="33"/>
      <c r="V180" s="25"/>
      <c r="W180" s="25"/>
      <c r="X180" s="25"/>
      <c r="Y180" s="25"/>
      <c r="Z180" s="25"/>
      <c r="AA180" s="25"/>
      <c r="AB180" s="25"/>
      <c r="AC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</row>
    <row r="181" spans="2:41" ht="26.25" customHeight="1">
      <c r="B181" s="25"/>
      <c r="C181" s="25"/>
      <c r="D181" s="10" t="s">
        <v>16</v>
      </c>
      <c r="E181" s="49" t="str">
        <f>Eingabe!C13</f>
        <v>Günther Schlosser</v>
      </c>
      <c r="F181" s="5"/>
      <c r="G181" s="5">
        <f t="shared" si="19"/>
        <v>0</v>
      </c>
      <c r="H181" s="6"/>
      <c r="I181" s="5">
        <f t="shared" si="20"/>
        <v>0</v>
      </c>
      <c r="J181" s="7">
        <f>Eingabe!G13</f>
        <v>0</v>
      </c>
      <c r="K181" s="126">
        <f t="shared" si="21"/>
        <v>0</v>
      </c>
      <c r="L181" s="127">
        <f t="shared" si="22"/>
        <v>0</v>
      </c>
      <c r="M181" s="25"/>
      <c r="N181" s="25"/>
      <c r="O181" s="25"/>
      <c r="P181" s="25"/>
      <c r="Q181" s="25"/>
      <c r="R181" s="25"/>
      <c r="S181" s="34"/>
      <c r="T181" s="33"/>
      <c r="U181" s="33"/>
      <c r="V181" s="25"/>
      <c r="W181" s="25"/>
      <c r="X181" s="25"/>
      <c r="Y181" s="25"/>
      <c r="Z181" s="25"/>
      <c r="AA181" s="25"/>
      <c r="AB181" s="25"/>
      <c r="AC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</row>
    <row r="182" spans="2:41" ht="26.25" customHeight="1">
      <c r="B182" s="25"/>
      <c r="C182" s="25"/>
      <c r="D182" s="10" t="s">
        <v>17</v>
      </c>
      <c r="E182" s="49">
        <f>Eingabe!C14</f>
        <v>11</v>
      </c>
      <c r="F182" s="5"/>
      <c r="G182" s="5">
        <f t="shared" si="19"/>
        <v>0</v>
      </c>
      <c r="H182" s="6"/>
      <c r="I182" s="5">
        <f t="shared" si="20"/>
        <v>0</v>
      </c>
      <c r="J182" s="7">
        <f>Eingabe!G14</f>
        <v>0</v>
      </c>
      <c r="K182" s="126">
        <f t="shared" si="21"/>
        <v>0</v>
      </c>
      <c r="L182" s="127">
        <f t="shared" si="22"/>
        <v>0</v>
      </c>
      <c r="M182" s="25"/>
      <c r="N182" s="25"/>
      <c r="O182" s="25"/>
      <c r="P182" s="25"/>
      <c r="Q182" s="25"/>
      <c r="R182" s="25"/>
      <c r="S182" s="34"/>
      <c r="T182" s="33"/>
      <c r="U182" s="33"/>
      <c r="V182" s="25"/>
      <c r="W182" s="25"/>
      <c r="X182" s="25"/>
      <c r="Y182" s="25"/>
      <c r="Z182" s="25"/>
      <c r="AA182" s="25"/>
      <c r="AB182" s="25"/>
      <c r="AC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</row>
    <row r="183" spans="2:41" ht="26.25" customHeight="1">
      <c r="B183" s="25"/>
      <c r="C183" s="25"/>
      <c r="D183" s="10" t="s">
        <v>18</v>
      </c>
      <c r="E183" s="49">
        <f>Eingabe!C15</f>
        <v>12</v>
      </c>
      <c r="F183" s="5"/>
      <c r="G183" s="5">
        <f t="shared" si="19"/>
        <v>0</v>
      </c>
      <c r="H183" s="6"/>
      <c r="I183" s="5">
        <f t="shared" si="20"/>
        <v>0</v>
      </c>
      <c r="J183" s="7">
        <f>Eingabe!G15</f>
        <v>0</v>
      </c>
      <c r="K183" s="126">
        <f t="shared" si="21"/>
        <v>0</v>
      </c>
      <c r="L183" s="127">
        <f t="shared" si="22"/>
        <v>0</v>
      </c>
      <c r="M183" s="25"/>
      <c r="N183" s="25"/>
      <c r="O183" s="25"/>
      <c r="P183" s="25"/>
      <c r="Q183" s="25"/>
      <c r="R183" s="25"/>
      <c r="S183" s="34"/>
      <c r="T183" s="33"/>
      <c r="U183" s="33"/>
      <c r="V183" s="25"/>
      <c r="W183" s="25"/>
      <c r="X183" s="25"/>
      <c r="Y183" s="25"/>
      <c r="Z183" s="25"/>
      <c r="AA183" s="25"/>
      <c r="AB183" s="25"/>
      <c r="AC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</row>
    <row r="184" spans="2:41" ht="26.25" customHeight="1">
      <c r="B184" s="25"/>
      <c r="C184" s="25"/>
      <c r="D184" s="10" t="s">
        <v>19</v>
      </c>
      <c r="E184" s="49">
        <f>Eingabe!C16</f>
        <v>13</v>
      </c>
      <c r="F184" s="5"/>
      <c r="G184" s="5">
        <f t="shared" si="19"/>
        <v>0</v>
      </c>
      <c r="H184" s="6"/>
      <c r="I184" s="5">
        <f t="shared" si="20"/>
        <v>0</v>
      </c>
      <c r="J184" s="7">
        <f>Eingabe!G16</f>
        <v>0</v>
      </c>
      <c r="K184" s="126">
        <f t="shared" si="21"/>
        <v>0</v>
      </c>
      <c r="L184" s="127">
        <f t="shared" si="22"/>
        <v>0</v>
      </c>
      <c r="M184" s="25"/>
      <c r="N184" s="25"/>
      <c r="O184" s="25"/>
      <c r="P184" s="25"/>
      <c r="Q184" s="25"/>
      <c r="R184" s="25"/>
      <c r="S184" s="34"/>
      <c r="T184" s="33"/>
      <c r="U184" s="33"/>
      <c r="V184" s="25"/>
      <c r="W184" s="25"/>
      <c r="X184" s="25"/>
      <c r="Y184" s="25"/>
      <c r="Z184" s="25"/>
      <c r="AA184" s="25"/>
      <c r="AB184" s="25"/>
      <c r="AC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</row>
    <row r="185" spans="2:41" ht="26.25" customHeight="1">
      <c r="B185" s="25"/>
      <c r="C185" s="25"/>
      <c r="D185" s="10" t="s">
        <v>20</v>
      </c>
      <c r="E185" s="49">
        <f>Eingabe!C17</f>
        <v>14</v>
      </c>
      <c r="F185" s="5"/>
      <c r="G185" s="5">
        <f t="shared" si="19"/>
        <v>0</v>
      </c>
      <c r="H185" s="6"/>
      <c r="I185" s="5">
        <f t="shared" si="20"/>
        <v>0</v>
      </c>
      <c r="J185" s="7">
        <f>Eingabe!G17</f>
        <v>0</v>
      </c>
      <c r="K185" s="126">
        <f t="shared" si="21"/>
        <v>0</v>
      </c>
      <c r="L185" s="127">
        <f t="shared" si="22"/>
        <v>0</v>
      </c>
      <c r="M185" s="25"/>
      <c r="N185" s="25"/>
      <c r="O185" s="25"/>
      <c r="P185" s="25"/>
      <c r="Q185" s="25"/>
      <c r="R185" s="25"/>
      <c r="S185" s="34"/>
      <c r="T185" s="33"/>
      <c r="U185" s="33"/>
      <c r="V185" s="25"/>
      <c r="W185" s="25"/>
      <c r="X185" s="25"/>
      <c r="Y185" s="25"/>
      <c r="Z185" s="25"/>
      <c r="AA185" s="25"/>
      <c r="AB185" s="25"/>
      <c r="AC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</row>
    <row r="186" spans="2:41" ht="26.25" customHeight="1">
      <c r="B186" s="25"/>
      <c r="C186" s="25"/>
      <c r="D186" s="10" t="s">
        <v>21</v>
      </c>
      <c r="E186" s="49">
        <f>Eingabe!C18</f>
        <v>15</v>
      </c>
      <c r="F186" s="5"/>
      <c r="G186" s="5">
        <f t="shared" si="19"/>
        <v>0</v>
      </c>
      <c r="H186" s="6"/>
      <c r="I186" s="5">
        <f t="shared" si="20"/>
        <v>0</v>
      </c>
      <c r="J186" s="7">
        <f>Eingabe!G18</f>
        <v>0</v>
      </c>
      <c r="K186" s="126">
        <f t="shared" si="21"/>
        <v>0</v>
      </c>
      <c r="L186" s="127">
        <f t="shared" si="22"/>
        <v>0</v>
      </c>
      <c r="M186" s="25"/>
      <c r="N186" s="25"/>
      <c r="O186" s="25"/>
      <c r="P186" s="25"/>
      <c r="Q186" s="25"/>
      <c r="R186" s="25"/>
      <c r="S186" s="34"/>
      <c r="T186" s="33"/>
      <c r="U186" s="33"/>
      <c r="V186" s="25"/>
      <c r="W186" s="25"/>
      <c r="X186" s="25"/>
      <c r="Y186" s="25"/>
      <c r="Z186" s="25"/>
      <c r="AA186" s="25"/>
      <c r="AB186" s="25"/>
      <c r="AC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</row>
    <row r="187" spans="2:41" ht="26.25" customHeight="1">
      <c r="B187" s="25"/>
      <c r="C187" s="25"/>
      <c r="D187" s="10" t="s">
        <v>22</v>
      </c>
      <c r="E187" s="49">
        <f>Eingabe!C19</f>
        <v>16</v>
      </c>
      <c r="F187" s="5"/>
      <c r="G187" s="5">
        <f t="shared" si="19"/>
        <v>0</v>
      </c>
      <c r="H187" s="6"/>
      <c r="I187" s="5">
        <f t="shared" si="20"/>
        <v>0</v>
      </c>
      <c r="J187" s="7">
        <f>Eingabe!G19</f>
        <v>0</v>
      </c>
      <c r="K187" s="126">
        <f t="shared" si="21"/>
        <v>0</v>
      </c>
      <c r="L187" s="127">
        <f t="shared" si="22"/>
        <v>0</v>
      </c>
      <c r="M187" s="25"/>
      <c r="N187" s="25"/>
      <c r="O187" s="25"/>
      <c r="P187" s="25"/>
      <c r="Q187" s="25"/>
      <c r="R187" s="25"/>
      <c r="S187" s="34"/>
      <c r="T187" s="33"/>
      <c r="U187" s="33"/>
      <c r="V187" s="25"/>
      <c r="W187" s="25"/>
      <c r="X187" s="25"/>
      <c r="Y187" s="25"/>
      <c r="Z187" s="25"/>
      <c r="AA187" s="25"/>
      <c r="AB187" s="25"/>
      <c r="AC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</row>
    <row r="188" spans="2:41" ht="26.25" customHeight="1">
      <c r="B188" s="25"/>
      <c r="C188" s="25"/>
      <c r="D188" s="10" t="s">
        <v>23</v>
      </c>
      <c r="E188" s="49">
        <f>Eingabe!C20</f>
        <v>17</v>
      </c>
      <c r="F188" s="5"/>
      <c r="G188" s="5">
        <f t="shared" si="19"/>
        <v>0</v>
      </c>
      <c r="H188" s="6"/>
      <c r="I188" s="5">
        <f t="shared" si="20"/>
        <v>0</v>
      </c>
      <c r="J188" s="7">
        <f>Eingabe!G20</f>
        <v>0</v>
      </c>
      <c r="K188" s="126">
        <f t="shared" si="21"/>
        <v>0</v>
      </c>
      <c r="L188" s="127">
        <f t="shared" si="22"/>
        <v>0</v>
      </c>
      <c r="M188" s="25"/>
      <c r="N188" s="25"/>
      <c r="O188" s="25"/>
      <c r="P188" s="25"/>
      <c r="Q188" s="25"/>
      <c r="R188" s="25"/>
      <c r="S188" s="34"/>
      <c r="T188" s="33"/>
      <c r="U188" s="33"/>
      <c r="V188" s="25"/>
      <c r="W188" s="25"/>
      <c r="X188" s="25"/>
      <c r="Y188" s="25"/>
      <c r="Z188" s="25"/>
      <c r="AA188" s="25"/>
      <c r="AB188" s="25"/>
      <c r="AC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</row>
    <row r="189" spans="2:41" ht="26.25" customHeight="1">
      <c r="B189" s="25"/>
      <c r="C189" s="25"/>
      <c r="D189" s="10" t="s">
        <v>24</v>
      </c>
      <c r="E189" s="49">
        <f>Eingabe!C21</f>
        <v>18</v>
      </c>
      <c r="F189" s="5"/>
      <c r="G189" s="5">
        <f t="shared" si="19"/>
        <v>0</v>
      </c>
      <c r="H189" s="6"/>
      <c r="I189" s="5">
        <f t="shared" si="20"/>
        <v>0</v>
      </c>
      <c r="J189" s="7">
        <f>Eingabe!G21</f>
        <v>0</v>
      </c>
      <c r="K189" s="126">
        <f t="shared" si="21"/>
        <v>0</v>
      </c>
      <c r="L189" s="127">
        <f t="shared" si="22"/>
        <v>0</v>
      </c>
      <c r="M189" s="25"/>
      <c r="N189" s="25"/>
      <c r="O189" s="25"/>
      <c r="P189" s="25"/>
      <c r="Q189" s="25"/>
      <c r="R189" s="25"/>
      <c r="S189" s="34"/>
      <c r="T189" s="33"/>
      <c r="U189" s="33"/>
      <c r="V189" s="25"/>
      <c r="W189" s="25"/>
      <c r="X189" s="25"/>
      <c r="Y189" s="25"/>
      <c r="Z189" s="25"/>
      <c r="AA189" s="25"/>
      <c r="AB189" s="25"/>
      <c r="AC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</row>
    <row r="190" spans="2:41" ht="26.25" customHeight="1">
      <c r="B190" s="25"/>
      <c r="C190" s="25"/>
      <c r="D190" s="10" t="s">
        <v>25</v>
      </c>
      <c r="E190" s="49">
        <f>Eingabe!C22</f>
        <v>19</v>
      </c>
      <c r="F190" s="5"/>
      <c r="G190" s="5">
        <f t="shared" si="19"/>
        <v>0</v>
      </c>
      <c r="H190" s="6"/>
      <c r="I190" s="5">
        <f t="shared" si="20"/>
        <v>0</v>
      </c>
      <c r="J190" s="7">
        <f>Eingabe!G22</f>
        <v>0</v>
      </c>
      <c r="K190" s="126">
        <f t="shared" si="21"/>
        <v>0</v>
      </c>
      <c r="L190" s="127">
        <f t="shared" si="22"/>
        <v>0</v>
      </c>
      <c r="M190" s="25"/>
      <c r="N190" s="25"/>
      <c r="O190" s="25"/>
      <c r="P190" s="25"/>
      <c r="Q190" s="25"/>
      <c r="R190" s="25"/>
      <c r="S190" s="34"/>
      <c r="T190" s="33"/>
      <c r="U190" s="33"/>
      <c r="V190" s="25"/>
      <c r="W190" s="25"/>
      <c r="X190" s="25"/>
      <c r="Y190" s="25"/>
      <c r="Z190" s="25"/>
      <c r="AA190" s="25"/>
      <c r="AB190" s="25"/>
      <c r="AC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</row>
    <row r="191" spans="2:41" ht="26.25" customHeight="1">
      <c r="B191" s="25"/>
      <c r="C191" s="25"/>
      <c r="D191" s="10" t="s">
        <v>26</v>
      </c>
      <c r="E191" s="49">
        <f>Eingabe!C23</f>
        <v>20</v>
      </c>
      <c r="F191" s="5"/>
      <c r="G191" s="5">
        <f t="shared" si="19"/>
        <v>0</v>
      </c>
      <c r="H191" s="6"/>
      <c r="I191" s="5">
        <f t="shared" si="20"/>
        <v>0</v>
      </c>
      <c r="J191" s="7">
        <f>Eingabe!G23</f>
        <v>0</v>
      </c>
      <c r="K191" s="126">
        <f t="shared" si="21"/>
        <v>0</v>
      </c>
      <c r="L191" s="127">
        <f t="shared" si="22"/>
        <v>0</v>
      </c>
      <c r="M191" s="25"/>
      <c r="N191" s="25"/>
      <c r="O191" s="25"/>
      <c r="P191" s="25"/>
      <c r="Q191" s="25"/>
      <c r="R191" s="25"/>
      <c r="S191" s="34"/>
      <c r="T191" s="33"/>
      <c r="U191" s="33"/>
      <c r="V191" s="25"/>
      <c r="W191" s="25"/>
      <c r="X191" s="25"/>
      <c r="Y191" s="25"/>
      <c r="Z191" s="25"/>
      <c r="AA191" s="25"/>
      <c r="AB191" s="25"/>
      <c r="AC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</row>
    <row r="192" spans="2:41" ht="26.25" customHeight="1">
      <c r="B192" s="25"/>
      <c r="C192" s="25"/>
      <c r="D192" s="10" t="s">
        <v>27</v>
      </c>
      <c r="E192" s="49">
        <f>Eingabe!C24</f>
        <v>21</v>
      </c>
      <c r="F192" s="5"/>
      <c r="G192" s="5">
        <f t="shared" si="19"/>
        <v>0</v>
      </c>
      <c r="H192" s="6"/>
      <c r="I192" s="5">
        <f t="shared" si="20"/>
        <v>0</v>
      </c>
      <c r="J192" s="7">
        <f>Eingabe!G24</f>
        <v>0</v>
      </c>
      <c r="K192" s="126">
        <f t="shared" si="21"/>
        <v>0</v>
      </c>
      <c r="L192" s="127">
        <f t="shared" si="22"/>
        <v>0</v>
      </c>
      <c r="M192" s="25"/>
      <c r="N192" s="25"/>
      <c r="O192" s="25"/>
      <c r="P192" s="25"/>
      <c r="Q192" s="25"/>
      <c r="R192" s="25"/>
      <c r="S192" s="34"/>
      <c r="T192" s="33"/>
      <c r="U192" s="33"/>
      <c r="V192" s="25"/>
      <c r="W192" s="25"/>
      <c r="X192" s="25"/>
      <c r="Y192" s="25"/>
      <c r="Z192" s="25"/>
      <c r="AA192" s="25"/>
      <c r="AB192" s="25"/>
      <c r="AC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</row>
    <row r="193" spans="2:41" ht="26.25" customHeight="1">
      <c r="B193" s="25"/>
      <c r="C193" s="25"/>
      <c r="D193" s="10" t="s">
        <v>28</v>
      </c>
      <c r="E193" s="49">
        <f>Eingabe!C25</f>
        <v>22</v>
      </c>
      <c r="F193" s="5"/>
      <c r="G193" s="5">
        <f t="shared" si="19"/>
        <v>0</v>
      </c>
      <c r="H193" s="6"/>
      <c r="I193" s="5">
        <f t="shared" si="20"/>
        <v>0</v>
      </c>
      <c r="J193" s="7">
        <f>Eingabe!G25</f>
        <v>0</v>
      </c>
      <c r="K193" s="126">
        <f t="shared" si="21"/>
        <v>0</v>
      </c>
      <c r="L193" s="127">
        <f t="shared" si="22"/>
        <v>0</v>
      </c>
      <c r="M193" s="25"/>
      <c r="N193" s="25"/>
      <c r="O193" s="25"/>
      <c r="P193" s="25"/>
      <c r="Q193" s="25"/>
      <c r="R193" s="25"/>
      <c r="S193" s="34"/>
      <c r="T193" s="33"/>
      <c r="U193" s="33"/>
      <c r="V193" s="25"/>
      <c r="W193" s="25"/>
      <c r="X193" s="25"/>
      <c r="Y193" s="25"/>
      <c r="Z193" s="25"/>
      <c r="AA193" s="25"/>
      <c r="AB193" s="25"/>
      <c r="AC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</row>
    <row r="194" spans="2:41" ht="26.25" customHeight="1">
      <c r="B194" s="25"/>
      <c r="C194" s="25"/>
      <c r="D194" s="10" t="s">
        <v>29</v>
      </c>
      <c r="E194" s="49">
        <f>Eingabe!C26</f>
        <v>23</v>
      </c>
      <c r="F194" s="5"/>
      <c r="G194" s="5">
        <f t="shared" si="19"/>
        <v>0</v>
      </c>
      <c r="H194" s="6"/>
      <c r="I194" s="5">
        <f t="shared" si="20"/>
        <v>0</v>
      </c>
      <c r="J194" s="7">
        <f>Eingabe!G26</f>
        <v>0</v>
      </c>
      <c r="K194" s="126">
        <f t="shared" si="21"/>
        <v>0</v>
      </c>
      <c r="L194" s="127">
        <f t="shared" si="22"/>
        <v>0</v>
      </c>
      <c r="M194" s="25"/>
      <c r="N194" s="25"/>
      <c r="O194" s="25"/>
      <c r="P194" s="25"/>
      <c r="Q194" s="25"/>
      <c r="R194" s="25"/>
      <c r="S194" s="34"/>
      <c r="T194" s="33"/>
      <c r="U194" s="33"/>
      <c r="V194" s="25"/>
      <c r="W194" s="25"/>
      <c r="X194" s="25"/>
      <c r="Y194" s="25"/>
      <c r="Z194" s="25"/>
      <c r="AA194" s="25"/>
      <c r="AB194" s="25"/>
      <c r="AC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</row>
    <row r="195" spans="2:41" ht="26.25" customHeight="1">
      <c r="B195" s="25"/>
      <c r="C195" s="25"/>
      <c r="D195" s="10" t="s">
        <v>30</v>
      </c>
      <c r="E195" s="49">
        <f>Eingabe!C27</f>
        <v>24</v>
      </c>
      <c r="F195" s="5"/>
      <c r="G195" s="5">
        <f t="shared" si="19"/>
        <v>0</v>
      </c>
      <c r="H195" s="6"/>
      <c r="I195" s="5">
        <f t="shared" si="20"/>
        <v>0</v>
      </c>
      <c r="J195" s="7">
        <f>Eingabe!G27</f>
        <v>0</v>
      </c>
      <c r="K195" s="126">
        <f t="shared" si="21"/>
        <v>0</v>
      </c>
      <c r="L195" s="127">
        <f t="shared" si="22"/>
        <v>0</v>
      </c>
      <c r="M195" s="25"/>
      <c r="N195" s="25"/>
      <c r="O195" s="25"/>
      <c r="P195" s="25"/>
      <c r="Q195" s="25"/>
      <c r="R195" s="25"/>
      <c r="S195" s="34"/>
      <c r="T195" s="33"/>
      <c r="U195" s="33"/>
      <c r="V195" s="25"/>
      <c r="W195" s="25"/>
      <c r="X195" s="25"/>
      <c r="Y195" s="25"/>
      <c r="Z195" s="25"/>
      <c r="AA195" s="25"/>
      <c r="AB195" s="25"/>
      <c r="AC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</row>
    <row r="196" spans="2:41" ht="26.25" customHeight="1">
      <c r="B196" s="25"/>
      <c r="C196" s="25"/>
      <c r="D196" s="10" t="s">
        <v>31</v>
      </c>
      <c r="E196" s="49">
        <f>Eingabe!C28</f>
        <v>25</v>
      </c>
      <c r="F196" s="5"/>
      <c r="G196" s="5">
        <f t="shared" si="19"/>
        <v>0</v>
      </c>
      <c r="H196" s="6"/>
      <c r="I196" s="5">
        <f t="shared" si="20"/>
        <v>0</v>
      </c>
      <c r="J196" s="7">
        <f>Eingabe!G28</f>
        <v>0</v>
      </c>
      <c r="K196" s="126">
        <f t="shared" si="21"/>
        <v>0</v>
      </c>
      <c r="L196" s="127">
        <f t="shared" si="22"/>
        <v>0</v>
      </c>
      <c r="M196" s="25"/>
      <c r="N196" s="25"/>
      <c r="O196" s="25"/>
      <c r="P196" s="25"/>
      <c r="Q196" s="25"/>
      <c r="R196" s="25"/>
      <c r="S196" s="34"/>
      <c r="T196" s="33"/>
      <c r="U196" s="33"/>
      <c r="V196" s="25"/>
      <c r="W196" s="25"/>
      <c r="X196" s="25"/>
      <c r="Y196" s="25"/>
      <c r="Z196" s="25"/>
      <c r="AA196" s="25"/>
      <c r="AB196" s="25"/>
      <c r="AC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</row>
    <row r="197" spans="2:41" ht="26.25" customHeight="1">
      <c r="B197" s="25"/>
      <c r="C197" s="25"/>
      <c r="D197" s="10" t="s">
        <v>32</v>
      </c>
      <c r="E197" s="49">
        <f>Eingabe!C29</f>
        <v>26</v>
      </c>
      <c r="F197" s="5"/>
      <c r="G197" s="5">
        <f t="shared" si="19"/>
        <v>0</v>
      </c>
      <c r="H197" s="6"/>
      <c r="I197" s="5">
        <f t="shared" si="20"/>
        <v>0</v>
      </c>
      <c r="J197" s="7">
        <f>Eingabe!G29</f>
        <v>0</v>
      </c>
      <c r="K197" s="126">
        <f t="shared" si="21"/>
        <v>0</v>
      </c>
      <c r="L197" s="127">
        <f t="shared" si="22"/>
        <v>0</v>
      </c>
      <c r="M197" s="25"/>
      <c r="N197" s="25"/>
      <c r="O197" s="25"/>
      <c r="P197" s="25"/>
      <c r="Q197" s="25"/>
      <c r="R197" s="25"/>
      <c r="S197" s="34"/>
      <c r="T197" s="33"/>
      <c r="U197" s="33"/>
      <c r="V197" s="25"/>
      <c r="W197" s="25"/>
      <c r="X197" s="25"/>
      <c r="Y197" s="25"/>
      <c r="Z197" s="25"/>
      <c r="AA197" s="25"/>
      <c r="AB197" s="25"/>
      <c r="AC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</row>
    <row r="198" spans="2:41" ht="26.25" customHeight="1">
      <c r="B198" s="25"/>
      <c r="C198" s="25"/>
      <c r="D198" s="10" t="s">
        <v>33</v>
      </c>
      <c r="E198" s="49">
        <f>Eingabe!C30</f>
        <v>27</v>
      </c>
      <c r="F198" s="5"/>
      <c r="G198" s="5">
        <f t="shared" si="19"/>
        <v>0</v>
      </c>
      <c r="H198" s="6"/>
      <c r="I198" s="5">
        <f t="shared" si="20"/>
        <v>0</v>
      </c>
      <c r="J198" s="7">
        <f>Eingabe!G30</f>
        <v>0</v>
      </c>
      <c r="K198" s="126">
        <f t="shared" si="21"/>
        <v>0</v>
      </c>
      <c r="L198" s="127">
        <f t="shared" si="22"/>
        <v>0</v>
      </c>
      <c r="M198" s="25"/>
      <c r="N198" s="25"/>
      <c r="O198" s="25"/>
      <c r="P198" s="25"/>
      <c r="Q198" s="25"/>
      <c r="R198" s="25"/>
      <c r="S198" s="34"/>
      <c r="T198" s="33"/>
      <c r="U198" s="33"/>
      <c r="V198" s="25"/>
      <c r="W198" s="25"/>
      <c r="X198" s="25"/>
      <c r="Y198" s="25"/>
      <c r="Z198" s="25"/>
      <c r="AA198" s="25"/>
      <c r="AB198" s="25"/>
      <c r="AC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</row>
    <row r="199" spans="2:41" ht="26.25" customHeight="1">
      <c r="B199" s="25"/>
      <c r="C199" s="25"/>
      <c r="D199" s="10" t="s">
        <v>34</v>
      </c>
      <c r="E199" s="49">
        <f>Eingabe!C31</f>
        <v>28</v>
      </c>
      <c r="F199" s="5"/>
      <c r="G199" s="5">
        <f t="shared" si="19"/>
        <v>0</v>
      </c>
      <c r="H199" s="6"/>
      <c r="I199" s="5">
        <f t="shared" si="20"/>
        <v>0</v>
      </c>
      <c r="J199" s="7">
        <f>Eingabe!G31</f>
        <v>0</v>
      </c>
      <c r="K199" s="126">
        <f t="shared" si="21"/>
        <v>0</v>
      </c>
      <c r="L199" s="127">
        <f t="shared" si="22"/>
        <v>0</v>
      </c>
      <c r="M199" s="25"/>
      <c r="N199" s="25"/>
      <c r="O199" s="25"/>
      <c r="P199" s="25"/>
      <c r="Q199" s="25"/>
      <c r="R199" s="25"/>
      <c r="S199" s="34"/>
      <c r="T199" s="33"/>
      <c r="U199" s="33"/>
      <c r="V199" s="25"/>
      <c r="W199" s="25"/>
      <c r="X199" s="25"/>
      <c r="Y199" s="25"/>
      <c r="Z199" s="25"/>
      <c r="AA199" s="25"/>
      <c r="AB199" s="25"/>
      <c r="AC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</row>
    <row r="200" spans="2:41" ht="26.25" customHeight="1">
      <c r="B200" s="25"/>
      <c r="C200" s="25"/>
      <c r="D200" s="10" t="s">
        <v>35</v>
      </c>
      <c r="E200" s="49">
        <f>Eingabe!C32</f>
        <v>29</v>
      </c>
      <c r="F200" s="5"/>
      <c r="G200" s="5">
        <f t="shared" si="19"/>
        <v>0</v>
      </c>
      <c r="H200" s="6"/>
      <c r="I200" s="5">
        <f t="shared" si="20"/>
        <v>0</v>
      </c>
      <c r="J200" s="7">
        <f>Eingabe!G32</f>
        <v>0</v>
      </c>
      <c r="K200" s="126">
        <f t="shared" si="21"/>
        <v>0</v>
      </c>
      <c r="L200" s="127">
        <f t="shared" si="22"/>
        <v>0</v>
      </c>
      <c r="M200" s="25"/>
      <c r="N200" s="25"/>
      <c r="O200" s="25"/>
      <c r="P200" s="25"/>
      <c r="Q200" s="25"/>
      <c r="R200" s="25"/>
      <c r="S200" s="34"/>
      <c r="T200" s="33"/>
      <c r="U200" s="33"/>
      <c r="V200" s="25"/>
      <c r="W200" s="25"/>
      <c r="X200" s="25"/>
      <c r="Y200" s="25"/>
      <c r="Z200" s="25"/>
      <c r="AA200" s="25"/>
      <c r="AB200" s="25"/>
      <c r="AC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</row>
    <row r="201" spans="2:41" ht="26.25" customHeight="1">
      <c r="B201" s="25"/>
      <c r="C201" s="25"/>
      <c r="D201" s="10" t="s">
        <v>36</v>
      </c>
      <c r="E201" s="49">
        <f>Eingabe!C33</f>
        <v>30</v>
      </c>
      <c r="F201" s="5"/>
      <c r="G201" s="5">
        <f t="shared" si="19"/>
        <v>0</v>
      </c>
      <c r="H201" s="6"/>
      <c r="I201" s="5">
        <f t="shared" si="20"/>
        <v>0</v>
      </c>
      <c r="J201" s="7">
        <f>Eingabe!G33</f>
        <v>0</v>
      </c>
      <c r="K201" s="126">
        <f t="shared" si="21"/>
        <v>0</v>
      </c>
      <c r="L201" s="127">
        <f t="shared" si="22"/>
        <v>0</v>
      </c>
      <c r="M201" s="25"/>
      <c r="N201" s="25"/>
      <c r="O201" s="25"/>
      <c r="P201" s="25"/>
      <c r="Q201" s="25"/>
      <c r="R201" s="25"/>
      <c r="S201" s="34"/>
      <c r="T201" s="33"/>
      <c r="U201" s="33"/>
      <c r="V201" s="25"/>
      <c r="W201" s="25"/>
      <c r="X201" s="25"/>
      <c r="Y201" s="25"/>
      <c r="Z201" s="25"/>
      <c r="AA201" s="25"/>
      <c r="AB201" s="25"/>
      <c r="AC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</row>
    <row r="202" spans="2:41" ht="26.25" customHeight="1">
      <c r="B202" s="25"/>
      <c r="C202" s="25"/>
      <c r="D202" s="10" t="s">
        <v>37</v>
      </c>
      <c r="E202" s="49">
        <f>Eingabe!C34</f>
        <v>31</v>
      </c>
      <c r="F202" s="5"/>
      <c r="G202" s="5">
        <f t="shared" si="19"/>
        <v>0</v>
      </c>
      <c r="H202" s="6"/>
      <c r="I202" s="5">
        <f t="shared" si="20"/>
        <v>0</v>
      </c>
      <c r="J202" s="7">
        <f>Eingabe!G34</f>
        <v>0</v>
      </c>
      <c r="K202" s="126">
        <f t="shared" si="21"/>
        <v>0</v>
      </c>
      <c r="L202" s="127">
        <f t="shared" si="22"/>
        <v>0</v>
      </c>
      <c r="M202" s="25"/>
      <c r="N202" s="25"/>
      <c r="O202" s="25"/>
      <c r="P202" s="25"/>
      <c r="Q202" s="25"/>
      <c r="R202" s="25"/>
      <c r="S202" s="34"/>
      <c r="T202" s="33"/>
      <c r="U202" s="33"/>
      <c r="V202" s="25"/>
      <c r="W202" s="25"/>
      <c r="X202" s="25"/>
      <c r="Y202" s="25"/>
      <c r="Z202" s="25"/>
      <c r="AA202" s="25"/>
      <c r="AB202" s="25"/>
      <c r="AC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</row>
    <row r="203" spans="2:41" ht="26.25" customHeight="1">
      <c r="B203" s="25"/>
      <c r="C203" s="25"/>
      <c r="D203" s="10" t="s">
        <v>38</v>
      </c>
      <c r="E203" s="49">
        <f>Eingabe!C35</f>
        <v>32</v>
      </c>
      <c r="F203" s="5"/>
      <c r="G203" s="5">
        <f t="shared" si="19"/>
        <v>0</v>
      </c>
      <c r="H203" s="6"/>
      <c r="I203" s="5">
        <f t="shared" si="20"/>
        <v>0</v>
      </c>
      <c r="J203" s="7">
        <f>Eingabe!G35</f>
        <v>0</v>
      </c>
      <c r="K203" s="126">
        <f t="shared" si="21"/>
        <v>0</v>
      </c>
      <c r="L203" s="127">
        <f t="shared" si="22"/>
        <v>0</v>
      </c>
      <c r="M203" s="25"/>
      <c r="N203" s="25"/>
      <c r="O203" s="25"/>
      <c r="P203" s="25"/>
      <c r="Q203" s="25"/>
      <c r="R203" s="25"/>
      <c r="S203" s="34"/>
      <c r="T203" s="33"/>
      <c r="U203" s="33"/>
      <c r="V203" s="25"/>
      <c r="W203" s="25"/>
      <c r="X203" s="25"/>
      <c r="Y203" s="25"/>
      <c r="Z203" s="25"/>
      <c r="AA203" s="25"/>
      <c r="AB203" s="25"/>
      <c r="AC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</row>
    <row r="204" spans="2:41" ht="26.25" customHeight="1">
      <c r="B204" s="25"/>
      <c r="C204" s="25"/>
      <c r="D204" s="10" t="s">
        <v>39</v>
      </c>
      <c r="E204" s="49">
        <f>Eingabe!C36</f>
        <v>33</v>
      </c>
      <c r="F204" s="5"/>
      <c r="G204" s="5">
        <f aca="true" t="shared" si="23" ref="G204:G221">H204-F204</f>
        <v>0</v>
      </c>
      <c r="H204" s="6"/>
      <c r="I204" s="5">
        <f aca="true" t="shared" si="24" ref="I204:I221">SUM(H204/12)</f>
        <v>0</v>
      </c>
      <c r="J204" s="7">
        <f>Eingabe!G36</f>
        <v>0</v>
      </c>
      <c r="K204" s="126">
        <f t="shared" si="21"/>
        <v>0</v>
      </c>
      <c r="L204" s="127">
        <f t="shared" si="22"/>
        <v>0</v>
      </c>
      <c r="M204" s="25"/>
      <c r="N204" s="25"/>
      <c r="O204" s="25"/>
      <c r="P204" s="25"/>
      <c r="Q204" s="25"/>
      <c r="R204" s="25"/>
      <c r="S204" s="34"/>
      <c r="T204" s="33"/>
      <c r="U204" s="33"/>
      <c r="V204" s="25"/>
      <c r="W204" s="25"/>
      <c r="X204" s="25"/>
      <c r="Y204" s="25"/>
      <c r="Z204" s="25"/>
      <c r="AA204" s="25"/>
      <c r="AB204" s="25"/>
      <c r="AC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</row>
    <row r="205" spans="2:41" ht="26.25" customHeight="1">
      <c r="B205" s="25"/>
      <c r="C205" s="25"/>
      <c r="D205" s="10" t="s">
        <v>40</v>
      </c>
      <c r="E205" s="49">
        <f>Eingabe!C37</f>
        <v>34</v>
      </c>
      <c r="F205" s="5"/>
      <c r="G205" s="5">
        <f t="shared" si="23"/>
        <v>0</v>
      </c>
      <c r="H205" s="6"/>
      <c r="I205" s="5">
        <f t="shared" si="24"/>
        <v>0</v>
      </c>
      <c r="J205" s="7">
        <f>Eingabe!G37</f>
        <v>0</v>
      </c>
      <c r="K205" s="126">
        <f aca="true" t="shared" si="25" ref="K205:K221">$H$172-H205</f>
        <v>0</v>
      </c>
      <c r="L205" s="127">
        <f t="shared" si="22"/>
        <v>0</v>
      </c>
      <c r="M205" s="25"/>
      <c r="N205" s="25"/>
      <c r="O205" s="25"/>
      <c r="P205" s="25"/>
      <c r="Q205" s="25"/>
      <c r="R205" s="25"/>
      <c r="S205" s="34"/>
      <c r="T205" s="33"/>
      <c r="U205" s="33"/>
      <c r="V205" s="25"/>
      <c r="W205" s="25"/>
      <c r="X205" s="25"/>
      <c r="Y205" s="25"/>
      <c r="Z205" s="25"/>
      <c r="AA205" s="25"/>
      <c r="AB205" s="25"/>
      <c r="AC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</row>
    <row r="206" spans="2:41" ht="26.25" customHeight="1">
      <c r="B206" s="25"/>
      <c r="C206" s="25"/>
      <c r="D206" s="10" t="s">
        <v>41</v>
      </c>
      <c r="E206" s="49">
        <f>Eingabe!C38</f>
        <v>35</v>
      </c>
      <c r="F206" s="5"/>
      <c r="G206" s="5">
        <f t="shared" si="23"/>
        <v>0</v>
      </c>
      <c r="H206" s="6"/>
      <c r="I206" s="5">
        <f t="shared" si="24"/>
        <v>0</v>
      </c>
      <c r="J206" s="7">
        <f>Eingabe!G38</f>
        <v>0</v>
      </c>
      <c r="K206" s="126">
        <f t="shared" si="25"/>
        <v>0</v>
      </c>
      <c r="L206" s="127">
        <f t="shared" si="22"/>
        <v>0</v>
      </c>
      <c r="M206" s="25"/>
      <c r="N206" s="25"/>
      <c r="O206" s="25"/>
      <c r="P206" s="25"/>
      <c r="Q206" s="25"/>
      <c r="R206" s="25"/>
      <c r="S206" s="34"/>
      <c r="T206" s="33"/>
      <c r="U206" s="33"/>
      <c r="V206" s="25"/>
      <c r="W206" s="25"/>
      <c r="X206" s="25"/>
      <c r="Y206" s="25"/>
      <c r="Z206" s="25"/>
      <c r="AA206" s="25"/>
      <c r="AB206" s="25"/>
      <c r="AC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</row>
    <row r="207" spans="2:41" ht="26.25" customHeight="1">
      <c r="B207" s="25"/>
      <c r="C207" s="25"/>
      <c r="D207" s="10" t="s">
        <v>42</v>
      </c>
      <c r="E207" s="49">
        <f>Eingabe!C39</f>
        <v>36</v>
      </c>
      <c r="F207" s="5"/>
      <c r="G207" s="5">
        <f t="shared" si="23"/>
        <v>0</v>
      </c>
      <c r="H207" s="6"/>
      <c r="I207" s="5">
        <f t="shared" si="24"/>
        <v>0</v>
      </c>
      <c r="J207" s="7">
        <f>Eingabe!G39</f>
        <v>0</v>
      </c>
      <c r="K207" s="126">
        <f t="shared" si="25"/>
        <v>0</v>
      </c>
      <c r="L207" s="127">
        <f t="shared" si="22"/>
        <v>0</v>
      </c>
      <c r="M207" s="25"/>
      <c r="N207" s="25"/>
      <c r="O207" s="25"/>
      <c r="P207" s="25"/>
      <c r="Q207" s="25"/>
      <c r="R207" s="25"/>
      <c r="S207" s="34"/>
      <c r="T207" s="33"/>
      <c r="U207" s="33"/>
      <c r="V207" s="25"/>
      <c r="W207" s="25"/>
      <c r="X207" s="25"/>
      <c r="Y207" s="25"/>
      <c r="Z207" s="25"/>
      <c r="AA207" s="25"/>
      <c r="AB207" s="25"/>
      <c r="AC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</row>
    <row r="208" spans="2:41" ht="26.25" customHeight="1">
      <c r="B208" s="25"/>
      <c r="C208" s="25"/>
      <c r="D208" s="10" t="s">
        <v>43</v>
      </c>
      <c r="E208" s="49">
        <f>Eingabe!C40</f>
        <v>37</v>
      </c>
      <c r="F208" s="5"/>
      <c r="G208" s="5">
        <f t="shared" si="23"/>
        <v>0</v>
      </c>
      <c r="H208" s="6"/>
      <c r="I208" s="5">
        <f t="shared" si="24"/>
        <v>0</v>
      </c>
      <c r="J208" s="7">
        <f>Eingabe!G40</f>
        <v>0</v>
      </c>
      <c r="K208" s="126">
        <f t="shared" si="25"/>
        <v>0</v>
      </c>
      <c r="L208" s="127">
        <f t="shared" si="22"/>
        <v>0</v>
      </c>
      <c r="M208" s="25"/>
      <c r="N208" s="25"/>
      <c r="O208" s="25"/>
      <c r="P208" s="25"/>
      <c r="Q208" s="25"/>
      <c r="R208" s="25"/>
      <c r="S208" s="34"/>
      <c r="T208" s="33"/>
      <c r="U208" s="33"/>
      <c r="V208" s="25"/>
      <c r="W208" s="25"/>
      <c r="X208" s="25"/>
      <c r="Y208" s="25"/>
      <c r="Z208" s="25"/>
      <c r="AA208" s="25"/>
      <c r="AB208" s="25"/>
      <c r="AC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</row>
    <row r="209" spans="2:41" ht="26.25" customHeight="1">
      <c r="B209" s="25"/>
      <c r="C209" s="25"/>
      <c r="D209" s="10" t="s">
        <v>44</v>
      </c>
      <c r="E209" s="49">
        <f>Eingabe!C41</f>
        <v>38</v>
      </c>
      <c r="F209" s="5"/>
      <c r="G209" s="5">
        <f t="shared" si="23"/>
        <v>0</v>
      </c>
      <c r="H209" s="6"/>
      <c r="I209" s="5">
        <f t="shared" si="24"/>
        <v>0</v>
      </c>
      <c r="J209" s="7">
        <f>Eingabe!G41</f>
        <v>0</v>
      </c>
      <c r="K209" s="126">
        <f t="shared" si="25"/>
        <v>0</v>
      </c>
      <c r="L209" s="127">
        <f t="shared" si="22"/>
        <v>0</v>
      </c>
      <c r="M209" s="25"/>
      <c r="N209" s="25"/>
      <c r="O209" s="25"/>
      <c r="P209" s="25"/>
      <c r="Q209" s="25"/>
      <c r="R209" s="25"/>
      <c r="S209" s="34"/>
      <c r="T209" s="33"/>
      <c r="U209" s="33"/>
      <c r="V209" s="25"/>
      <c r="W209" s="25"/>
      <c r="X209" s="25"/>
      <c r="Y209" s="25"/>
      <c r="Z209" s="25"/>
      <c r="AA209" s="25"/>
      <c r="AB209" s="25"/>
      <c r="AC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</row>
    <row r="210" spans="2:41" ht="26.25" customHeight="1">
      <c r="B210" s="25"/>
      <c r="C210" s="25"/>
      <c r="D210" s="10" t="s">
        <v>45</v>
      </c>
      <c r="E210" s="49">
        <f>Eingabe!C42</f>
        <v>39</v>
      </c>
      <c r="F210" s="5"/>
      <c r="G210" s="5">
        <f t="shared" si="23"/>
        <v>0</v>
      </c>
      <c r="H210" s="6"/>
      <c r="I210" s="5">
        <f t="shared" si="24"/>
        <v>0</v>
      </c>
      <c r="J210" s="7">
        <f>Eingabe!G42</f>
        <v>0</v>
      </c>
      <c r="K210" s="126">
        <f t="shared" si="25"/>
        <v>0</v>
      </c>
      <c r="L210" s="127">
        <f t="shared" si="22"/>
        <v>0</v>
      </c>
      <c r="M210" s="25"/>
      <c r="N210" s="25"/>
      <c r="O210" s="25"/>
      <c r="P210" s="25"/>
      <c r="Q210" s="25"/>
      <c r="R210" s="25"/>
      <c r="S210" s="34"/>
      <c r="T210" s="33"/>
      <c r="U210" s="33"/>
      <c r="V210" s="25"/>
      <c r="W210" s="25"/>
      <c r="X210" s="25"/>
      <c r="Y210" s="25"/>
      <c r="Z210" s="25"/>
      <c r="AA210" s="25"/>
      <c r="AB210" s="25"/>
      <c r="AC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</row>
    <row r="211" spans="2:41" ht="26.25" customHeight="1">
      <c r="B211" s="25"/>
      <c r="C211" s="25"/>
      <c r="D211" s="10" t="s">
        <v>46</v>
      </c>
      <c r="E211" s="49">
        <f>Eingabe!C43</f>
        <v>40</v>
      </c>
      <c r="F211" s="5"/>
      <c r="G211" s="5">
        <f t="shared" si="23"/>
        <v>0</v>
      </c>
      <c r="H211" s="6"/>
      <c r="I211" s="5">
        <f t="shared" si="24"/>
        <v>0</v>
      </c>
      <c r="J211" s="7">
        <f>Eingabe!G43</f>
        <v>0</v>
      </c>
      <c r="K211" s="126">
        <f t="shared" si="25"/>
        <v>0</v>
      </c>
      <c r="L211" s="127">
        <f t="shared" si="22"/>
        <v>0</v>
      </c>
      <c r="M211" s="25"/>
      <c r="N211" s="25"/>
      <c r="O211" s="25"/>
      <c r="P211" s="25"/>
      <c r="Q211" s="25"/>
      <c r="R211" s="25"/>
      <c r="S211" s="34"/>
      <c r="T211" s="33"/>
      <c r="U211" s="33"/>
      <c r="V211" s="25"/>
      <c r="W211" s="25"/>
      <c r="X211" s="25"/>
      <c r="Y211" s="25"/>
      <c r="Z211" s="25"/>
      <c r="AA211" s="25"/>
      <c r="AB211" s="25"/>
      <c r="AC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</row>
    <row r="212" spans="2:41" ht="26.25" customHeight="1">
      <c r="B212" s="25"/>
      <c r="C212" s="25"/>
      <c r="D212" s="10" t="s">
        <v>47</v>
      </c>
      <c r="E212" s="49">
        <f>Eingabe!C44</f>
        <v>41</v>
      </c>
      <c r="F212" s="5"/>
      <c r="G212" s="5">
        <f t="shared" si="23"/>
        <v>0</v>
      </c>
      <c r="H212" s="6"/>
      <c r="I212" s="5">
        <f t="shared" si="24"/>
        <v>0</v>
      </c>
      <c r="J212" s="7">
        <f>Eingabe!G44</f>
        <v>0</v>
      </c>
      <c r="K212" s="126">
        <f t="shared" si="25"/>
        <v>0</v>
      </c>
      <c r="L212" s="127">
        <f t="shared" si="22"/>
        <v>0</v>
      </c>
      <c r="M212" s="25"/>
      <c r="N212" s="25"/>
      <c r="O212" s="25"/>
      <c r="P212" s="25"/>
      <c r="Q212" s="25"/>
      <c r="R212" s="25"/>
      <c r="S212" s="34"/>
      <c r="T212" s="33"/>
      <c r="U212" s="33"/>
      <c r="V212" s="25"/>
      <c r="W212" s="25"/>
      <c r="X212" s="25"/>
      <c r="Y212" s="25"/>
      <c r="Z212" s="25"/>
      <c r="AA212" s="25"/>
      <c r="AB212" s="25"/>
      <c r="AC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</row>
    <row r="213" spans="2:41" ht="26.25" customHeight="1">
      <c r="B213" s="25"/>
      <c r="C213" s="25"/>
      <c r="D213" s="10" t="s">
        <v>48</v>
      </c>
      <c r="E213" s="49">
        <f>Eingabe!C45</f>
        <v>42</v>
      </c>
      <c r="F213" s="5"/>
      <c r="G213" s="5">
        <f t="shared" si="23"/>
        <v>0</v>
      </c>
      <c r="H213" s="6"/>
      <c r="I213" s="5">
        <f t="shared" si="24"/>
        <v>0</v>
      </c>
      <c r="J213" s="7">
        <f>Eingabe!G45</f>
        <v>0</v>
      </c>
      <c r="K213" s="126">
        <f t="shared" si="25"/>
        <v>0</v>
      </c>
      <c r="L213" s="127">
        <f t="shared" si="22"/>
        <v>0</v>
      </c>
      <c r="M213" s="25"/>
      <c r="N213" s="25"/>
      <c r="O213" s="25"/>
      <c r="P213" s="25"/>
      <c r="Q213" s="25"/>
      <c r="R213" s="25"/>
      <c r="S213" s="34"/>
      <c r="T213" s="33"/>
      <c r="U213" s="33"/>
      <c r="V213" s="25"/>
      <c r="W213" s="25"/>
      <c r="X213" s="25"/>
      <c r="Y213" s="25"/>
      <c r="Z213" s="25"/>
      <c r="AA213" s="25"/>
      <c r="AB213" s="25"/>
      <c r="AC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</row>
    <row r="214" spans="2:41" ht="26.25" customHeight="1">
      <c r="B214" s="25"/>
      <c r="C214" s="25"/>
      <c r="D214" s="10" t="s">
        <v>49</v>
      </c>
      <c r="E214" s="49">
        <f>Eingabe!C46</f>
        <v>43</v>
      </c>
      <c r="F214" s="5"/>
      <c r="G214" s="5">
        <f t="shared" si="23"/>
        <v>0</v>
      </c>
      <c r="H214" s="6"/>
      <c r="I214" s="5">
        <f t="shared" si="24"/>
        <v>0</v>
      </c>
      <c r="J214" s="7">
        <f>Eingabe!G46</f>
        <v>0</v>
      </c>
      <c r="K214" s="126">
        <f t="shared" si="25"/>
        <v>0</v>
      </c>
      <c r="L214" s="127">
        <f t="shared" si="22"/>
        <v>0</v>
      </c>
      <c r="M214" s="25"/>
      <c r="N214" s="25"/>
      <c r="O214" s="25"/>
      <c r="P214" s="25"/>
      <c r="Q214" s="25"/>
      <c r="R214" s="25"/>
      <c r="S214" s="34"/>
      <c r="T214" s="33"/>
      <c r="U214" s="33"/>
      <c r="V214" s="25"/>
      <c r="W214" s="25"/>
      <c r="X214" s="25"/>
      <c r="Y214" s="25"/>
      <c r="Z214" s="25"/>
      <c r="AA214" s="25"/>
      <c r="AB214" s="25"/>
      <c r="AC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</row>
    <row r="215" spans="2:41" ht="26.25" customHeight="1">
      <c r="B215" s="25"/>
      <c r="C215" s="25"/>
      <c r="D215" s="10" t="s">
        <v>50</v>
      </c>
      <c r="E215" s="49">
        <f>Eingabe!C47</f>
        <v>44</v>
      </c>
      <c r="F215" s="5"/>
      <c r="G215" s="5">
        <f t="shared" si="23"/>
        <v>0</v>
      </c>
      <c r="H215" s="6"/>
      <c r="I215" s="5">
        <f t="shared" si="24"/>
        <v>0</v>
      </c>
      <c r="J215" s="7">
        <f>Eingabe!G47</f>
        <v>0</v>
      </c>
      <c r="K215" s="126">
        <f t="shared" si="25"/>
        <v>0</v>
      </c>
      <c r="L215" s="127">
        <f t="shared" si="22"/>
        <v>0</v>
      </c>
      <c r="M215" s="25"/>
      <c r="N215" s="25"/>
      <c r="O215" s="25"/>
      <c r="P215" s="25"/>
      <c r="Q215" s="25"/>
      <c r="R215" s="25"/>
      <c r="S215" s="34"/>
      <c r="T215" s="33"/>
      <c r="U215" s="33"/>
      <c r="V215" s="25"/>
      <c r="W215" s="25"/>
      <c r="X215" s="25"/>
      <c r="Y215" s="25"/>
      <c r="Z215" s="25"/>
      <c r="AA215" s="25"/>
      <c r="AB215" s="25"/>
      <c r="AC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</row>
    <row r="216" spans="2:41" ht="26.25" customHeight="1">
      <c r="B216" s="25"/>
      <c r="C216" s="25"/>
      <c r="D216" s="10" t="s">
        <v>51</v>
      </c>
      <c r="E216" s="49">
        <f>Eingabe!C48</f>
        <v>45</v>
      </c>
      <c r="F216" s="5"/>
      <c r="G216" s="5">
        <f t="shared" si="23"/>
        <v>0</v>
      </c>
      <c r="H216" s="6"/>
      <c r="I216" s="5">
        <f t="shared" si="24"/>
        <v>0</v>
      </c>
      <c r="J216" s="7">
        <f>Eingabe!G48</f>
        <v>0</v>
      </c>
      <c r="K216" s="126">
        <f t="shared" si="25"/>
        <v>0</v>
      </c>
      <c r="L216" s="127">
        <f t="shared" si="22"/>
        <v>0</v>
      </c>
      <c r="M216" s="25"/>
      <c r="N216" s="25"/>
      <c r="O216" s="25"/>
      <c r="P216" s="25"/>
      <c r="Q216" s="25"/>
      <c r="R216" s="25"/>
      <c r="S216" s="34"/>
      <c r="T216" s="33"/>
      <c r="U216" s="33"/>
      <c r="V216" s="25"/>
      <c r="W216" s="25"/>
      <c r="X216" s="25"/>
      <c r="Y216" s="25"/>
      <c r="Z216" s="25"/>
      <c r="AA216" s="25"/>
      <c r="AB216" s="25"/>
      <c r="AC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</row>
    <row r="217" spans="2:41" ht="26.25" customHeight="1">
      <c r="B217" s="25"/>
      <c r="C217" s="25"/>
      <c r="D217" s="10" t="s">
        <v>52</v>
      </c>
      <c r="E217" s="49">
        <f>Eingabe!C49</f>
        <v>46</v>
      </c>
      <c r="F217" s="5"/>
      <c r="G217" s="5">
        <f t="shared" si="23"/>
        <v>0</v>
      </c>
      <c r="H217" s="6"/>
      <c r="I217" s="5">
        <f t="shared" si="24"/>
        <v>0</v>
      </c>
      <c r="J217" s="7">
        <f>Eingabe!G49</f>
        <v>0</v>
      </c>
      <c r="K217" s="126">
        <f t="shared" si="25"/>
        <v>0</v>
      </c>
      <c r="L217" s="127">
        <f t="shared" si="22"/>
        <v>0</v>
      </c>
      <c r="M217" s="25"/>
      <c r="N217" s="25"/>
      <c r="O217" s="25"/>
      <c r="P217" s="25"/>
      <c r="Q217" s="25"/>
      <c r="R217" s="25"/>
      <c r="S217" s="34"/>
      <c r="T217" s="33"/>
      <c r="U217" s="33"/>
      <c r="V217" s="25"/>
      <c r="W217" s="25"/>
      <c r="X217" s="25"/>
      <c r="Y217" s="25"/>
      <c r="Z217" s="25"/>
      <c r="AA217" s="25"/>
      <c r="AB217" s="25"/>
      <c r="AC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</row>
    <row r="218" spans="2:41" ht="26.25" customHeight="1">
      <c r="B218" s="25"/>
      <c r="C218" s="25"/>
      <c r="D218" s="10" t="s">
        <v>53</v>
      </c>
      <c r="E218" s="49">
        <f>Eingabe!C50</f>
        <v>47</v>
      </c>
      <c r="F218" s="5"/>
      <c r="G218" s="5">
        <f t="shared" si="23"/>
        <v>0</v>
      </c>
      <c r="H218" s="6"/>
      <c r="I218" s="5">
        <f t="shared" si="24"/>
        <v>0</v>
      </c>
      <c r="J218" s="7">
        <f>Eingabe!G50</f>
        <v>0</v>
      </c>
      <c r="K218" s="126">
        <f t="shared" si="25"/>
        <v>0</v>
      </c>
      <c r="L218" s="127">
        <f t="shared" si="22"/>
        <v>0</v>
      </c>
      <c r="M218" s="25"/>
      <c r="N218" s="25"/>
      <c r="O218" s="25"/>
      <c r="P218" s="25"/>
      <c r="Q218" s="25"/>
      <c r="R218" s="25"/>
      <c r="S218" s="34"/>
      <c r="T218" s="33"/>
      <c r="U218" s="33"/>
      <c r="V218" s="25"/>
      <c r="W218" s="25"/>
      <c r="X218" s="25"/>
      <c r="Y218" s="25"/>
      <c r="Z218" s="25"/>
      <c r="AA218" s="25"/>
      <c r="AB218" s="25"/>
      <c r="AC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</row>
    <row r="219" spans="2:41" ht="26.25" customHeight="1">
      <c r="B219" s="25"/>
      <c r="C219" s="25"/>
      <c r="D219" s="10" t="s">
        <v>54</v>
      </c>
      <c r="E219" s="49">
        <f>Eingabe!C51</f>
        <v>48</v>
      </c>
      <c r="F219" s="5"/>
      <c r="G219" s="5">
        <f t="shared" si="23"/>
        <v>0</v>
      </c>
      <c r="H219" s="6"/>
      <c r="I219" s="5">
        <f t="shared" si="24"/>
        <v>0</v>
      </c>
      <c r="J219" s="7">
        <f>Eingabe!G51</f>
        <v>0</v>
      </c>
      <c r="K219" s="126">
        <f t="shared" si="25"/>
        <v>0</v>
      </c>
      <c r="L219" s="127">
        <f t="shared" si="22"/>
        <v>0</v>
      </c>
      <c r="M219" s="25"/>
      <c r="N219" s="25"/>
      <c r="O219" s="25"/>
      <c r="P219" s="25"/>
      <c r="Q219" s="25"/>
      <c r="R219" s="25"/>
      <c r="S219" s="34"/>
      <c r="T219" s="33"/>
      <c r="U219" s="33"/>
      <c r="V219" s="25"/>
      <c r="W219" s="25"/>
      <c r="X219" s="25"/>
      <c r="Y219" s="25"/>
      <c r="Z219" s="25"/>
      <c r="AA219" s="25"/>
      <c r="AB219" s="25"/>
      <c r="AC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</row>
    <row r="220" spans="2:41" ht="26.25" customHeight="1">
      <c r="B220" s="25"/>
      <c r="C220" s="25"/>
      <c r="D220" s="10" t="s">
        <v>55</v>
      </c>
      <c r="E220" s="49">
        <f>Eingabe!C52</f>
        <v>49</v>
      </c>
      <c r="F220" s="5"/>
      <c r="G220" s="5">
        <f t="shared" si="23"/>
        <v>0</v>
      </c>
      <c r="H220" s="6"/>
      <c r="I220" s="5">
        <f t="shared" si="24"/>
        <v>0</v>
      </c>
      <c r="J220" s="7">
        <f>Eingabe!G52</f>
        <v>0</v>
      </c>
      <c r="K220" s="126">
        <f t="shared" si="25"/>
        <v>0</v>
      </c>
      <c r="L220" s="127">
        <f t="shared" si="22"/>
        <v>0</v>
      </c>
      <c r="M220" s="25"/>
      <c r="N220" s="25"/>
      <c r="O220" s="25"/>
      <c r="P220" s="25"/>
      <c r="Q220" s="25"/>
      <c r="R220" s="25"/>
      <c r="S220" s="34"/>
      <c r="T220" s="33"/>
      <c r="U220" s="33"/>
      <c r="V220" s="25"/>
      <c r="W220" s="25"/>
      <c r="X220" s="25"/>
      <c r="Y220" s="25"/>
      <c r="Z220" s="25"/>
      <c r="AA220" s="25"/>
      <c r="AB220" s="25"/>
      <c r="AC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</row>
    <row r="221" spans="2:41" ht="26.25" customHeight="1" thickBot="1">
      <c r="B221" s="25"/>
      <c r="C221" s="25"/>
      <c r="D221" s="19" t="s">
        <v>56</v>
      </c>
      <c r="E221" s="50">
        <f>Eingabe!C53</f>
        <v>50</v>
      </c>
      <c r="F221" s="21"/>
      <c r="G221" s="21">
        <f t="shared" si="23"/>
        <v>0</v>
      </c>
      <c r="H221" s="22"/>
      <c r="I221" s="21">
        <f t="shared" si="24"/>
        <v>0</v>
      </c>
      <c r="J221" s="23">
        <f>Eingabe!G53</f>
        <v>0</v>
      </c>
      <c r="K221" s="130">
        <f t="shared" si="25"/>
        <v>0</v>
      </c>
      <c r="L221" s="131">
        <f t="shared" si="22"/>
        <v>0</v>
      </c>
      <c r="M221" s="25"/>
      <c r="N221" s="25"/>
      <c r="O221" s="25"/>
      <c r="P221" s="25"/>
      <c r="Q221" s="25"/>
      <c r="R221" s="25"/>
      <c r="S221" s="34"/>
      <c r="T221" s="33"/>
      <c r="U221" s="33"/>
      <c r="V221" s="25"/>
      <c r="W221" s="25"/>
      <c r="X221" s="25"/>
      <c r="Y221" s="25"/>
      <c r="Z221" s="25"/>
      <c r="AA221" s="25"/>
      <c r="AB221" s="25"/>
      <c r="AC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</row>
    <row r="222" spans="2:41" ht="26.25" customHeight="1" thickBot="1">
      <c r="B222" s="25"/>
      <c r="C222" s="25"/>
      <c r="D222" s="159" t="str">
        <f>Eingabe!$B$54</f>
        <v>Punktevergabe: 30,27,25,24,23,22,21,20,19,18,17,16,15,14,13,12,11,10,9,8,7,6,5,4,3,2,1</v>
      </c>
      <c r="E222" s="160"/>
      <c r="F222" s="160"/>
      <c r="G222" s="160"/>
      <c r="H222" s="160"/>
      <c r="I222" s="160"/>
      <c r="J222" s="160"/>
      <c r="K222" s="160"/>
      <c r="L222" s="161"/>
      <c r="M222" s="25"/>
      <c r="N222" s="31"/>
      <c r="O222" s="31"/>
      <c r="P222" s="25"/>
      <c r="S222" s="33"/>
      <c r="T222" s="34"/>
      <c r="U222" s="34"/>
      <c r="V222" s="34"/>
      <c r="W222" s="33"/>
      <c r="X222" s="33"/>
      <c r="Y222" s="25"/>
      <c r="Z222" s="25"/>
      <c r="AA222" s="25"/>
      <c r="AB222" s="25"/>
      <c r="AC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</row>
    <row r="223" spans="2:41" ht="26.25" customHeight="1">
      <c r="B223" s="25"/>
      <c r="C223" s="25"/>
      <c r="D223" s="25"/>
      <c r="E223" s="25"/>
      <c r="F223" s="48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S223" s="33"/>
      <c r="T223" s="34"/>
      <c r="U223" s="34"/>
      <c r="V223" s="34"/>
      <c r="W223" s="33"/>
      <c r="X223" s="33"/>
      <c r="Y223" s="25"/>
      <c r="Z223" s="25"/>
      <c r="AA223" s="25"/>
      <c r="AB223" s="25"/>
      <c r="AC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</row>
    <row r="224" spans="2:41" ht="26.25" customHeight="1">
      <c r="B224" s="25"/>
      <c r="C224" s="25"/>
      <c r="D224" s="25"/>
      <c r="E224" s="25"/>
      <c r="F224" s="172"/>
      <c r="G224" s="173"/>
      <c r="H224" s="35"/>
      <c r="I224" s="35" t="s">
        <v>66</v>
      </c>
      <c r="J224" s="36"/>
      <c r="K224" s="25"/>
      <c r="L224" s="31"/>
      <c r="M224" s="31"/>
      <c r="N224" s="33"/>
      <c r="O224" s="34"/>
      <c r="P224" s="34"/>
      <c r="Q224" s="34"/>
      <c r="R224" s="33"/>
      <c r="S224" s="33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</row>
    <row r="225" spans="2:41" ht="26.25" customHeight="1">
      <c r="B225" s="25"/>
      <c r="C225" s="25"/>
      <c r="D225" s="25"/>
      <c r="E225" s="25"/>
      <c r="F225" s="172"/>
      <c r="G225" s="173"/>
      <c r="H225" s="35"/>
      <c r="I225" s="35" t="s">
        <v>66</v>
      </c>
      <c r="J225" s="36"/>
      <c r="K225" s="25"/>
      <c r="L225" s="31"/>
      <c r="M225" s="31"/>
      <c r="N225" s="33"/>
      <c r="O225" s="34"/>
      <c r="P225" s="34"/>
      <c r="Q225" s="34"/>
      <c r="R225" s="33"/>
      <c r="S225" s="33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</row>
    <row r="226" spans="2:41" ht="26.25" customHeight="1">
      <c r="B226" s="25"/>
      <c r="C226" s="25"/>
      <c r="D226" s="25"/>
      <c r="E226" s="25"/>
      <c r="F226" s="172"/>
      <c r="G226" s="173"/>
      <c r="H226" s="35"/>
      <c r="I226" s="35" t="s">
        <v>66</v>
      </c>
      <c r="J226" s="36"/>
      <c r="K226" s="25"/>
      <c r="L226" s="31"/>
      <c r="M226" s="31"/>
      <c r="N226" s="33"/>
      <c r="O226" s="34"/>
      <c r="P226" s="34"/>
      <c r="Q226" s="34"/>
      <c r="R226" s="33"/>
      <c r="S226" s="33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</row>
    <row r="227" spans="2:41" ht="26.25" customHeight="1">
      <c r="B227" s="25"/>
      <c r="C227" s="25"/>
      <c r="D227" s="25"/>
      <c r="E227" s="54"/>
      <c r="F227" s="42"/>
      <c r="G227" s="42"/>
      <c r="H227" s="43"/>
      <c r="I227" s="44"/>
      <c r="J227" s="25"/>
      <c r="K227" s="25"/>
      <c r="L227" s="25"/>
      <c r="M227" s="25"/>
      <c r="N227" s="25"/>
      <c r="O227" s="25"/>
      <c r="P227" s="25"/>
      <c r="S227" s="33"/>
      <c r="T227" s="34"/>
      <c r="U227" s="34"/>
      <c r="V227" s="34"/>
      <c r="W227" s="33"/>
      <c r="X227" s="33"/>
      <c r="Y227" s="34"/>
      <c r="Z227" s="33"/>
      <c r="AA227" s="31"/>
      <c r="AB227" s="31"/>
      <c r="AE227" s="30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</row>
    <row r="228" spans="2:41" ht="26.25" customHeight="1" thickBot="1">
      <c r="B228" s="25"/>
      <c r="C228" s="25"/>
      <c r="D228" s="25"/>
      <c r="E228" s="48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S228" s="33"/>
      <c r="T228" s="34"/>
      <c r="U228" s="34"/>
      <c r="V228" s="34"/>
      <c r="W228" s="33"/>
      <c r="X228" s="33"/>
      <c r="Y228" s="34"/>
      <c r="Z228" s="33"/>
      <c r="AA228" s="31"/>
      <c r="AB228" s="31"/>
      <c r="AE228" s="30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</row>
    <row r="229" spans="2:41" ht="34.5" customHeight="1" thickBot="1">
      <c r="B229" s="25"/>
      <c r="C229" s="25"/>
      <c r="D229" s="150">
        <f>Eingabe!$H$3</f>
        <v>42321</v>
      </c>
      <c r="E229" s="151"/>
      <c r="F229" s="151"/>
      <c r="G229" s="151"/>
      <c r="H229" s="151"/>
      <c r="I229" s="151"/>
      <c r="J229" s="151"/>
      <c r="K229" s="151"/>
      <c r="L229" s="152"/>
      <c r="M229" s="25"/>
      <c r="N229" s="31"/>
      <c r="O229" s="31"/>
      <c r="P229" s="33"/>
      <c r="Q229" s="34"/>
      <c r="R229" s="34"/>
      <c r="S229" s="34"/>
      <c r="T229" s="33"/>
      <c r="U229" s="33"/>
      <c r="V229" s="25"/>
      <c r="W229" s="25"/>
      <c r="X229" s="25"/>
      <c r="Y229" s="25"/>
      <c r="Z229" s="25"/>
      <c r="AA229" s="25"/>
      <c r="AB229" s="25"/>
      <c r="AC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</row>
    <row r="230" spans="2:41" ht="31.5" customHeight="1">
      <c r="B230" s="25"/>
      <c r="C230" s="25"/>
      <c r="D230" s="157" t="s">
        <v>0</v>
      </c>
      <c r="E230" s="153" t="s">
        <v>63</v>
      </c>
      <c r="F230" s="153" t="s">
        <v>4</v>
      </c>
      <c r="G230" s="153" t="s">
        <v>5</v>
      </c>
      <c r="H230" s="153" t="s">
        <v>6</v>
      </c>
      <c r="I230" s="153" t="s">
        <v>62</v>
      </c>
      <c r="J230" s="155" t="s">
        <v>3</v>
      </c>
      <c r="K230" s="37" t="s">
        <v>60</v>
      </c>
      <c r="L230" s="38"/>
      <c r="M230" s="25"/>
      <c r="N230" s="31"/>
      <c r="O230" s="31"/>
      <c r="P230" s="33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</row>
    <row r="231" spans="2:41" ht="26.25" customHeight="1" thickBot="1">
      <c r="B231" s="25"/>
      <c r="C231" s="25"/>
      <c r="D231" s="158"/>
      <c r="E231" s="154"/>
      <c r="F231" s="154"/>
      <c r="G231" s="154"/>
      <c r="H231" s="154"/>
      <c r="I231" s="154"/>
      <c r="J231" s="156"/>
      <c r="K231" s="55" t="s">
        <v>58</v>
      </c>
      <c r="L231" s="56" t="s">
        <v>59</v>
      </c>
      <c r="M231" s="25"/>
      <c r="N231" s="31"/>
      <c r="O231" s="31"/>
      <c r="P231" s="33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</row>
    <row r="232" spans="2:41" ht="26.25" customHeight="1">
      <c r="B232" s="25"/>
      <c r="C232" s="25"/>
      <c r="D232" s="11" t="s">
        <v>7</v>
      </c>
      <c r="E232" s="50" t="str">
        <f>Eingabe!C4</f>
        <v>Walter Lemböck </v>
      </c>
      <c r="F232" s="5"/>
      <c r="G232" s="5">
        <f aca="true" t="shared" si="26" ref="G232:G263">H232-F232</f>
        <v>0</v>
      </c>
      <c r="H232" s="6"/>
      <c r="I232" s="5">
        <f aca="true" t="shared" si="27" ref="I232:I263">SUM(H232/12)</f>
        <v>0</v>
      </c>
      <c r="J232" s="7">
        <f>Eingabe!H4</f>
        <v>0</v>
      </c>
      <c r="K232" s="132"/>
      <c r="L232" s="133"/>
      <c r="M232" s="25"/>
      <c r="N232" s="31"/>
      <c r="O232" s="31"/>
      <c r="P232" s="33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</row>
    <row r="233" spans="2:41" ht="26.25" customHeight="1">
      <c r="B233" s="25"/>
      <c r="C233" s="25"/>
      <c r="D233" s="12" t="s">
        <v>8</v>
      </c>
      <c r="E233" s="49" t="str">
        <f>Eingabe!C5</f>
        <v>Johann Lemböck</v>
      </c>
      <c r="F233" s="5"/>
      <c r="G233" s="5">
        <f t="shared" si="26"/>
        <v>0</v>
      </c>
      <c r="H233" s="6"/>
      <c r="I233" s="5">
        <f t="shared" si="27"/>
        <v>0</v>
      </c>
      <c r="J233" s="7">
        <f>Eingabe!H5</f>
        <v>0</v>
      </c>
      <c r="K233" s="122">
        <f aca="true" t="shared" si="28" ref="K233:K264">$H$232-H233</f>
        <v>0</v>
      </c>
      <c r="L233" s="123"/>
      <c r="M233" s="25"/>
      <c r="N233" s="31"/>
      <c r="O233" s="31"/>
      <c r="P233" s="33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</row>
    <row r="234" spans="2:41" ht="26.25" customHeight="1">
      <c r="B234" s="25"/>
      <c r="C234" s="25"/>
      <c r="D234" s="13" t="s">
        <v>9</v>
      </c>
      <c r="E234" s="49" t="str">
        <f>Eingabe!C6</f>
        <v>Peter Siding </v>
      </c>
      <c r="F234" s="5"/>
      <c r="G234" s="5">
        <f t="shared" si="26"/>
        <v>0</v>
      </c>
      <c r="H234" s="6"/>
      <c r="I234" s="5">
        <f t="shared" si="27"/>
        <v>0</v>
      </c>
      <c r="J234" s="7">
        <f>Eingabe!H6</f>
        <v>0</v>
      </c>
      <c r="K234" s="124">
        <f t="shared" si="28"/>
        <v>0</v>
      </c>
      <c r="L234" s="125">
        <f aca="true" t="shared" si="29" ref="L234:L264">SUM(H233-H234)</f>
        <v>0</v>
      </c>
      <c r="M234" s="25"/>
      <c r="N234" s="31"/>
      <c r="O234" s="31"/>
      <c r="P234" s="33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</row>
    <row r="235" spans="2:41" ht="26.25" customHeight="1">
      <c r="B235" s="25"/>
      <c r="C235" s="25"/>
      <c r="D235" s="10" t="s">
        <v>10</v>
      </c>
      <c r="E235" s="49" t="str">
        <f>Eingabe!C7</f>
        <v>Roman Grunner</v>
      </c>
      <c r="F235" s="5"/>
      <c r="G235" s="5">
        <f t="shared" si="26"/>
        <v>0</v>
      </c>
      <c r="H235" s="6"/>
      <c r="I235" s="5">
        <f t="shared" si="27"/>
        <v>0</v>
      </c>
      <c r="J235" s="7">
        <f>Eingabe!H7</f>
        <v>0</v>
      </c>
      <c r="K235" s="126">
        <f t="shared" si="28"/>
        <v>0</v>
      </c>
      <c r="L235" s="127">
        <f t="shared" si="29"/>
        <v>0</v>
      </c>
      <c r="M235" s="25"/>
      <c r="N235" s="31"/>
      <c r="O235" s="31"/>
      <c r="P235" s="33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</row>
    <row r="236" spans="2:41" ht="26.25" customHeight="1">
      <c r="B236" s="25"/>
      <c r="C236" s="25"/>
      <c r="D236" s="10" t="s">
        <v>11</v>
      </c>
      <c r="E236" s="49" t="str">
        <f>Eingabe!C8</f>
        <v>Gabi Krausler</v>
      </c>
      <c r="F236" s="5"/>
      <c r="G236" s="5">
        <f t="shared" si="26"/>
        <v>0</v>
      </c>
      <c r="H236" s="6"/>
      <c r="I236" s="5">
        <f t="shared" si="27"/>
        <v>0</v>
      </c>
      <c r="J236" s="7">
        <f>Eingabe!H8</f>
        <v>0</v>
      </c>
      <c r="K236" s="126">
        <f t="shared" si="28"/>
        <v>0</v>
      </c>
      <c r="L236" s="127">
        <f t="shared" si="29"/>
        <v>0</v>
      </c>
      <c r="M236" s="25"/>
      <c r="N236" s="31"/>
      <c r="O236" s="31"/>
      <c r="P236" s="33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</row>
    <row r="237" spans="2:41" ht="26.25" customHeight="1">
      <c r="B237" s="25"/>
      <c r="C237" s="25"/>
      <c r="D237" s="10" t="s">
        <v>12</v>
      </c>
      <c r="E237" s="49" t="str">
        <f>Eingabe!C9</f>
        <v>Gerlinde Herzog</v>
      </c>
      <c r="F237" s="5"/>
      <c r="G237" s="5">
        <f t="shared" si="26"/>
        <v>0</v>
      </c>
      <c r="H237" s="6"/>
      <c r="I237" s="5">
        <f t="shared" si="27"/>
        <v>0</v>
      </c>
      <c r="J237" s="7">
        <f>Eingabe!H9</f>
        <v>0</v>
      </c>
      <c r="K237" s="126">
        <f t="shared" si="28"/>
        <v>0</v>
      </c>
      <c r="L237" s="127">
        <f t="shared" si="29"/>
        <v>0</v>
      </c>
      <c r="M237" s="25"/>
      <c r="N237" s="31"/>
      <c r="O237" s="31"/>
      <c r="P237" s="33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</row>
    <row r="238" spans="2:41" ht="26.25" customHeight="1">
      <c r="B238" s="25"/>
      <c r="C238" s="25"/>
      <c r="D238" s="10" t="s">
        <v>13</v>
      </c>
      <c r="E238" s="49" t="str">
        <f>Eingabe!C10</f>
        <v>Gerhard Fischer </v>
      </c>
      <c r="F238" s="5"/>
      <c r="G238" s="5">
        <f t="shared" si="26"/>
        <v>0</v>
      </c>
      <c r="H238" s="6"/>
      <c r="I238" s="5">
        <f t="shared" si="27"/>
        <v>0</v>
      </c>
      <c r="J238" s="7">
        <f>Eingabe!H10</f>
        <v>0</v>
      </c>
      <c r="K238" s="126">
        <f t="shared" si="28"/>
        <v>0</v>
      </c>
      <c r="L238" s="127">
        <f t="shared" si="29"/>
        <v>0</v>
      </c>
      <c r="M238" s="25"/>
      <c r="N238" s="31"/>
      <c r="O238" s="31"/>
      <c r="P238" s="33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</row>
    <row r="239" spans="2:41" ht="26.25" customHeight="1">
      <c r="B239" s="25"/>
      <c r="C239" s="25"/>
      <c r="D239" s="10" t="s">
        <v>14</v>
      </c>
      <c r="E239" s="49" t="str">
        <f>Eingabe!C11</f>
        <v>Thomas Milanollo</v>
      </c>
      <c r="F239" s="5"/>
      <c r="G239" s="5">
        <f t="shared" si="26"/>
        <v>0</v>
      </c>
      <c r="H239" s="6"/>
      <c r="I239" s="5">
        <f t="shared" si="27"/>
        <v>0</v>
      </c>
      <c r="J239" s="7">
        <f>Eingabe!H11</f>
        <v>0</v>
      </c>
      <c r="K239" s="126">
        <f t="shared" si="28"/>
        <v>0</v>
      </c>
      <c r="L239" s="127">
        <f t="shared" si="29"/>
        <v>0</v>
      </c>
      <c r="M239" s="25"/>
      <c r="N239" s="31"/>
      <c r="O239" s="31"/>
      <c r="P239" s="33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</row>
    <row r="240" spans="2:41" ht="26.25" customHeight="1">
      <c r="B240" s="25"/>
      <c r="C240" s="25"/>
      <c r="D240" s="10" t="s">
        <v>15</v>
      </c>
      <c r="E240" s="49" t="str">
        <f>Eingabe!C12</f>
        <v>Thomas Nowak </v>
      </c>
      <c r="F240" s="5"/>
      <c r="G240" s="5">
        <f t="shared" si="26"/>
        <v>0</v>
      </c>
      <c r="H240" s="6"/>
      <c r="I240" s="5">
        <f t="shared" si="27"/>
        <v>0</v>
      </c>
      <c r="J240" s="7">
        <f>Eingabe!H12</f>
        <v>0</v>
      </c>
      <c r="K240" s="126">
        <f t="shared" si="28"/>
        <v>0</v>
      </c>
      <c r="L240" s="127">
        <f t="shared" si="29"/>
        <v>0</v>
      </c>
      <c r="M240" s="25"/>
      <c r="N240" s="31"/>
      <c r="O240" s="31"/>
      <c r="P240" s="33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</row>
    <row r="241" spans="2:41" ht="26.25" customHeight="1">
      <c r="B241" s="25"/>
      <c r="C241" s="25"/>
      <c r="D241" s="10" t="s">
        <v>16</v>
      </c>
      <c r="E241" s="49" t="str">
        <f>Eingabe!C13</f>
        <v>Günther Schlosser</v>
      </c>
      <c r="F241" s="5"/>
      <c r="G241" s="5">
        <f t="shared" si="26"/>
        <v>0</v>
      </c>
      <c r="H241" s="6"/>
      <c r="I241" s="5">
        <f t="shared" si="27"/>
        <v>0</v>
      </c>
      <c r="J241" s="7">
        <f>Eingabe!H13</f>
        <v>0</v>
      </c>
      <c r="K241" s="126">
        <f t="shared" si="28"/>
        <v>0</v>
      </c>
      <c r="L241" s="127">
        <f t="shared" si="29"/>
        <v>0</v>
      </c>
      <c r="M241" s="25"/>
      <c r="N241" s="31"/>
      <c r="O241" s="31"/>
      <c r="P241" s="33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</row>
    <row r="242" spans="2:41" ht="26.25" customHeight="1">
      <c r="B242" s="25"/>
      <c r="C242" s="25"/>
      <c r="D242" s="10" t="s">
        <v>17</v>
      </c>
      <c r="E242" s="49">
        <f>Eingabe!C14</f>
        <v>11</v>
      </c>
      <c r="F242" s="5"/>
      <c r="G242" s="5">
        <f t="shared" si="26"/>
        <v>0</v>
      </c>
      <c r="H242" s="6"/>
      <c r="I242" s="5">
        <f t="shared" si="27"/>
        <v>0</v>
      </c>
      <c r="J242" s="7">
        <f>Eingabe!H14</f>
        <v>0</v>
      </c>
      <c r="K242" s="126">
        <f t="shared" si="28"/>
        <v>0</v>
      </c>
      <c r="L242" s="127">
        <f t="shared" si="29"/>
        <v>0</v>
      </c>
      <c r="M242" s="25"/>
      <c r="N242" s="31"/>
      <c r="O242" s="31"/>
      <c r="P242" s="33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</row>
    <row r="243" spans="2:41" ht="26.25" customHeight="1">
      <c r="B243" s="25"/>
      <c r="C243" s="25"/>
      <c r="D243" s="10" t="s">
        <v>18</v>
      </c>
      <c r="E243" s="49">
        <f>Eingabe!C15</f>
        <v>12</v>
      </c>
      <c r="F243" s="5"/>
      <c r="G243" s="5">
        <f t="shared" si="26"/>
        <v>0</v>
      </c>
      <c r="H243" s="6"/>
      <c r="I243" s="5">
        <f t="shared" si="27"/>
        <v>0</v>
      </c>
      <c r="J243" s="7">
        <f>Eingabe!H15</f>
        <v>0</v>
      </c>
      <c r="K243" s="126">
        <f t="shared" si="28"/>
        <v>0</v>
      </c>
      <c r="L243" s="127">
        <f t="shared" si="29"/>
        <v>0</v>
      </c>
      <c r="M243" s="25"/>
      <c r="N243" s="31"/>
      <c r="O243" s="31"/>
      <c r="P243" s="33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</row>
    <row r="244" spans="2:41" ht="26.25" customHeight="1">
      <c r="B244" s="25"/>
      <c r="C244" s="25"/>
      <c r="D244" s="10" t="s">
        <v>19</v>
      </c>
      <c r="E244" s="49">
        <f>Eingabe!C16</f>
        <v>13</v>
      </c>
      <c r="F244" s="5"/>
      <c r="G244" s="5">
        <f t="shared" si="26"/>
        <v>0</v>
      </c>
      <c r="H244" s="6"/>
      <c r="I244" s="5">
        <f t="shared" si="27"/>
        <v>0</v>
      </c>
      <c r="J244" s="7">
        <f>Eingabe!H16</f>
        <v>0</v>
      </c>
      <c r="K244" s="126">
        <f t="shared" si="28"/>
        <v>0</v>
      </c>
      <c r="L244" s="127">
        <f t="shared" si="29"/>
        <v>0</v>
      </c>
      <c r="M244" s="25"/>
      <c r="N244" s="31"/>
      <c r="O244" s="31"/>
      <c r="P244" s="33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</row>
    <row r="245" spans="2:41" ht="26.25" customHeight="1">
      <c r="B245" s="25"/>
      <c r="C245" s="25"/>
      <c r="D245" s="10" t="s">
        <v>20</v>
      </c>
      <c r="E245" s="49">
        <f>Eingabe!C17</f>
        <v>14</v>
      </c>
      <c r="F245" s="5"/>
      <c r="G245" s="5">
        <f t="shared" si="26"/>
        <v>0</v>
      </c>
      <c r="H245" s="6"/>
      <c r="I245" s="5">
        <f t="shared" si="27"/>
        <v>0</v>
      </c>
      <c r="J245" s="7">
        <f>Eingabe!H17</f>
        <v>0</v>
      </c>
      <c r="K245" s="126">
        <f t="shared" si="28"/>
        <v>0</v>
      </c>
      <c r="L245" s="127">
        <f t="shared" si="29"/>
        <v>0</v>
      </c>
      <c r="M245" s="25"/>
      <c r="N245" s="31"/>
      <c r="O245" s="31"/>
      <c r="P245" s="33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</row>
    <row r="246" spans="2:41" ht="26.25" customHeight="1">
      <c r="B246" s="25"/>
      <c r="C246" s="25"/>
      <c r="D246" s="10" t="s">
        <v>21</v>
      </c>
      <c r="E246" s="49">
        <f>Eingabe!C18</f>
        <v>15</v>
      </c>
      <c r="F246" s="5"/>
      <c r="G246" s="5">
        <f t="shared" si="26"/>
        <v>0</v>
      </c>
      <c r="H246" s="6"/>
      <c r="I246" s="5">
        <f t="shared" si="27"/>
        <v>0</v>
      </c>
      <c r="J246" s="7">
        <f>Eingabe!H18</f>
        <v>0</v>
      </c>
      <c r="K246" s="126">
        <f t="shared" si="28"/>
        <v>0</v>
      </c>
      <c r="L246" s="127">
        <f t="shared" si="29"/>
        <v>0</v>
      </c>
      <c r="M246" s="25"/>
      <c r="N246" s="31"/>
      <c r="O246" s="31"/>
      <c r="P246" s="33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</row>
    <row r="247" spans="2:41" ht="26.25" customHeight="1">
      <c r="B247" s="25"/>
      <c r="C247" s="25"/>
      <c r="D247" s="10" t="s">
        <v>22</v>
      </c>
      <c r="E247" s="49">
        <f>Eingabe!C19</f>
        <v>16</v>
      </c>
      <c r="F247" s="5"/>
      <c r="G247" s="5">
        <f t="shared" si="26"/>
        <v>0</v>
      </c>
      <c r="H247" s="6"/>
      <c r="I247" s="5">
        <f t="shared" si="27"/>
        <v>0</v>
      </c>
      <c r="J247" s="7">
        <f>Eingabe!H19</f>
        <v>0</v>
      </c>
      <c r="K247" s="126">
        <f t="shared" si="28"/>
        <v>0</v>
      </c>
      <c r="L247" s="127">
        <f t="shared" si="29"/>
        <v>0</v>
      </c>
      <c r="M247" s="25"/>
      <c r="N247" s="31"/>
      <c r="O247" s="31"/>
      <c r="P247" s="33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</row>
    <row r="248" spans="2:41" ht="26.25" customHeight="1">
      <c r="B248" s="25"/>
      <c r="C248" s="25"/>
      <c r="D248" s="10" t="s">
        <v>23</v>
      </c>
      <c r="E248" s="49">
        <f>Eingabe!C20</f>
        <v>17</v>
      </c>
      <c r="F248" s="5"/>
      <c r="G248" s="5">
        <f t="shared" si="26"/>
        <v>0</v>
      </c>
      <c r="H248" s="6"/>
      <c r="I248" s="5">
        <f t="shared" si="27"/>
        <v>0</v>
      </c>
      <c r="J248" s="7">
        <f>Eingabe!H20</f>
        <v>0</v>
      </c>
      <c r="K248" s="126">
        <f t="shared" si="28"/>
        <v>0</v>
      </c>
      <c r="L248" s="127">
        <f t="shared" si="29"/>
        <v>0</v>
      </c>
      <c r="M248" s="25"/>
      <c r="N248" s="31"/>
      <c r="O248" s="31"/>
      <c r="P248" s="33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</row>
    <row r="249" spans="2:41" ht="26.25" customHeight="1">
      <c r="B249" s="25"/>
      <c r="C249" s="25"/>
      <c r="D249" s="10" t="s">
        <v>24</v>
      </c>
      <c r="E249" s="49">
        <f>Eingabe!C21</f>
        <v>18</v>
      </c>
      <c r="F249" s="5"/>
      <c r="G249" s="5">
        <f t="shared" si="26"/>
        <v>0</v>
      </c>
      <c r="H249" s="6"/>
      <c r="I249" s="5">
        <f t="shared" si="27"/>
        <v>0</v>
      </c>
      <c r="J249" s="7">
        <f>Eingabe!H21</f>
        <v>0</v>
      </c>
      <c r="K249" s="126">
        <f t="shared" si="28"/>
        <v>0</v>
      </c>
      <c r="L249" s="127">
        <f t="shared" si="29"/>
        <v>0</v>
      </c>
      <c r="M249" s="25"/>
      <c r="N249" s="31"/>
      <c r="O249" s="31"/>
      <c r="P249" s="33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</row>
    <row r="250" spans="2:41" ht="26.25" customHeight="1">
      <c r="B250" s="25"/>
      <c r="C250" s="25"/>
      <c r="D250" s="10" t="s">
        <v>25</v>
      </c>
      <c r="E250" s="49">
        <f>Eingabe!C22</f>
        <v>19</v>
      </c>
      <c r="F250" s="5"/>
      <c r="G250" s="5">
        <f t="shared" si="26"/>
        <v>0</v>
      </c>
      <c r="H250" s="6"/>
      <c r="I250" s="5">
        <f t="shared" si="27"/>
        <v>0</v>
      </c>
      <c r="J250" s="7">
        <f>Eingabe!H22</f>
        <v>0</v>
      </c>
      <c r="K250" s="126">
        <f t="shared" si="28"/>
        <v>0</v>
      </c>
      <c r="L250" s="127">
        <f t="shared" si="29"/>
        <v>0</v>
      </c>
      <c r="M250" s="25"/>
      <c r="N250" s="31"/>
      <c r="O250" s="31"/>
      <c r="P250" s="33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</row>
    <row r="251" spans="2:41" ht="26.25" customHeight="1">
      <c r="B251" s="25"/>
      <c r="C251" s="25"/>
      <c r="D251" s="10" t="s">
        <v>26</v>
      </c>
      <c r="E251" s="49">
        <f>Eingabe!C23</f>
        <v>20</v>
      </c>
      <c r="F251" s="5"/>
      <c r="G251" s="5">
        <f t="shared" si="26"/>
        <v>0</v>
      </c>
      <c r="H251" s="6"/>
      <c r="I251" s="5">
        <f t="shared" si="27"/>
        <v>0</v>
      </c>
      <c r="J251" s="7">
        <f>Eingabe!H23</f>
        <v>0</v>
      </c>
      <c r="K251" s="126">
        <f t="shared" si="28"/>
        <v>0</v>
      </c>
      <c r="L251" s="127">
        <f t="shared" si="29"/>
        <v>0</v>
      </c>
      <c r="M251" s="25"/>
      <c r="N251" s="31"/>
      <c r="O251" s="31"/>
      <c r="P251" s="33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</row>
    <row r="252" spans="2:41" ht="26.25" customHeight="1">
      <c r="B252" s="25"/>
      <c r="C252" s="25"/>
      <c r="D252" s="10" t="s">
        <v>27</v>
      </c>
      <c r="E252" s="49">
        <f>Eingabe!C24</f>
        <v>21</v>
      </c>
      <c r="F252" s="5"/>
      <c r="G252" s="5">
        <f t="shared" si="26"/>
        <v>0</v>
      </c>
      <c r="H252" s="6"/>
      <c r="I252" s="5">
        <f t="shared" si="27"/>
        <v>0</v>
      </c>
      <c r="J252" s="7">
        <f>Eingabe!H24</f>
        <v>0</v>
      </c>
      <c r="K252" s="126">
        <f t="shared" si="28"/>
        <v>0</v>
      </c>
      <c r="L252" s="127">
        <f t="shared" si="29"/>
        <v>0</v>
      </c>
      <c r="M252" s="25"/>
      <c r="N252" s="31"/>
      <c r="O252" s="31"/>
      <c r="P252" s="33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</row>
    <row r="253" spans="2:41" ht="26.25" customHeight="1">
      <c r="B253" s="25"/>
      <c r="C253" s="25"/>
      <c r="D253" s="10" t="s">
        <v>28</v>
      </c>
      <c r="E253" s="49">
        <f>Eingabe!C25</f>
        <v>22</v>
      </c>
      <c r="F253" s="5"/>
      <c r="G253" s="5">
        <f t="shared" si="26"/>
        <v>0</v>
      </c>
      <c r="H253" s="6"/>
      <c r="I253" s="5">
        <f t="shared" si="27"/>
        <v>0</v>
      </c>
      <c r="J253" s="7">
        <f>Eingabe!H25</f>
        <v>0</v>
      </c>
      <c r="K253" s="126">
        <f t="shared" si="28"/>
        <v>0</v>
      </c>
      <c r="L253" s="127">
        <f t="shared" si="29"/>
        <v>0</v>
      </c>
      <c r="M253" s="25"/>
      <c r="N253" s="31"/>
      <c r="O253" s="31"/>
      <c r="P253" s="33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</row>
    <row r="254" spans="2:41" ht="26.25" customHeight="1">
      <c r="B254" s="25"/>
      <c r="C254" s="25"/>
      <c r="D254" s="10" t="s">
        <v>29</v>
      </c>
      <c r="E254" s="49">
        <f>Eingabe!C26</f>
        <v>23</v>
      </c>
      <c r="F254" s="5"/>
      <c r="G254" s="5">
        <f t="shared" si="26"/>
        <v>0</v>
      </c>
      <c r="H254" s="6"/>
      <c r="I254" s="5">
        <f t="shared" si="27"/>
        <v>0</v>
      </c>
      <c r="J254" s="7">
        <f>Eingabe!H26</f>
        <v>0</v>
      </c>
      <c r="K254" s="126">
        <f t="shared" si="28"/>
        <v>0</v>
      </c>
      <c r="L254" s="127">
        <f t="shared" si="29"/>
        <v>0</v>
      </c>
      <c r="M254" s="25"/>
      <c r="N254" s="31"/>
      <c r="O254" s="31"/>
      <c r="P254" s="33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</row>
    <row r="255" spans="2:41" ht="26.25" customHeight="1">
      <c r="B255" s="25"/>
      <c r="C255" s="25"/>
      <c r="D255" s="10" t="s">
        <v>30</v>
      </c>
      <c r="E255" s="49">
        <f>Eingabe!C27</f>
        <v>24</v>
      </c>
      <c r="F255" s="5"/>
      <c r="G255" s="5">
        <f t="shared" si="26"/>
        <v>0</v>
      </c>
      <c r="H255" s="6"/>
      <c r="I255" s="5">
        <f t="shared" si="27"/>
        <v>0</v>
      </c>
      <c r="J255" s="7">
        <f>Eingabe!H27</f>
        <v>0</v>
      </c>
      <c r="K255" s="126">
        <f t="shared" si="28"/>
        <v>0</v>
      </c>
      <c r="L255" s="127">
        <f t="shared" si="29"/>
        <v>0</v>
      </c>
      <c r="M255" s="25"/>
      <c r="N255" s="31"/>
      <c r="O255" s="31"/>
      <c r="P255" s="33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</row>
    <row r="256" spans="2:41" ht="26.25" customHeight="1">
      <c r="B256" s="25"/>
      <c r="C256" s="25"/>
      <c r="D256" s="10" t="s">
        <v>31</v>
      </c>
      <c r="E256" s="49">
        <f>Eingabe!C28</f>
        <v>25</v>
      </c>
      <c r="F256" s="5"/>
      <c r="G256" s="5">
        <f t="shared" si="26"/>
        <v>0</v>
      </c>
      <c r="H256" s="6"/>
      <c r="I256" s="5">
        <f t="shared" si="27"/>
        <v>0</v>
      </c>
      <c r="J256" s="7">
        <f>Eingabe!H28</f>
        <v>0</v>
      </c>
      <c r="K256" s="126">
        <f t="shared" si="28"/>
        <v>0</v>
      </c>
      <c r="L256" s="127">
        <f t="shared" si="29"/>
        <v>0</v>
      </c>
      <c r="M256" s="25"/>
      <c r="N256" s="31"/>
      <c r="O256" s="31"/>
      <c r="P256" s="33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</row>
    <row r="257" spans="2:41" ht="26.25" customHeight="1">
      <c r="B257" s="25"/>
      <c r="C257" s="25"/>
      <c r="D257" s="10" t="s">
        <v>32</v>
      </c>
      <c r="E257" s="49">
        <f>Eingabe!C29</f>
        <v>26</v>
      </c>
      <c r="F257" s="5"/>
      <c r="G257" s="5">
        <f t="shared" si="26"/>
        <v>0</v>
      </c>
      <c r="H257" s="6"/>
      <c r="I257" s="5">
        <f t="shared" si="27"/>
        <v>0</v>
      </c>
      <c r="J257" s="7">
        <f>Eingabe!H29</f>
        <v>0</v>
      </c>
      <c r="K257" s="126">
        <f t="shared" si="28"/>
        <v>0</v>
      </c>
      <c r="L257" s="127">
        <f t="shared" si="29"/>
        <v>0</v>
      </c>
      <c r="M257" s="25"/>
      <c r="N257" s="31"/>
      <c r="O257" s="31"/>
      <c r="P257" s="33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</row>
    <row r="258" spans="2:41" ht="26.25" customHeight="1">
      <c r="B258" s="25"/>
      <c r="C258" s="25"/>
      <c r="D258" s="10" t="s">
        <v>33</v>
      </c>
      <c r="E258" s="49">
        <f>Eingabe!C30</f>
        <v>27</v>
      </c>
      <c r="F258" s="5"/>
      <c r="G258" s="5">
        <f t="shared" si="26"/>
        <v>0</v>
      </c>
      <c r="H258" s="6"/>
      <c r="I258" s="5">
        <f t="shared" si="27"/>
        <v>0</v>
      </c>
      <c r="J258" s="7">
        <f>Eingabe!H30</f>
        <v>0</v>
      </c>
      <c r="K258" s="126">
        <f t="shared" si="28"/>
        <v>0</v>
      </c>
      <c r="L258" s="127">
        <f t="shared" si="29"/>
        <v>0</v>
      </c>
      <c r="M258" s="25"/>
      <c r="N258" s="31"/>
      <c r="O258" s="31"/>
      <c r="P258" s="33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</row>
    <row r="259" spans="2:41" ht="26.25" customHeight="1">
      <c r="B259" s="25"/>
      <c r="C259" s="25"/>
      <c r="D259" s="10" t="s">
        <v>34</v>
      </c>
      <c r="E259" s="49">
        <f>Eingabe!C31</f>
        <v>28</v>
      </c>
      <c r="F259" s="5"/>
      <c r="G259" s="5">
        <f t="shared" si="26"/>
        <v>0</v>
      </c>
      <c r="H259" s="6"/>
      <c r="I259" s="5">
        <f t="shared" si="27"/>
        <v>0</v>
      </c>
      <c r="J259" s="7">
        <f>Eingabe!H31</f>
        <v>0</v>
      </c>
      <c r="K259" s="126">
        <f t="shared" si="28"/>
        <v>0</v>
      </c>
      <c r="L259" s="127">
        <f t="shared" si="29"/>
        <v>0</v>
      </c>
      <c r="M259" s="25"/>
      <c r="N259" s="31"/>
      <c r="O259" s="31"/>
      <c r="P259" s="33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</row>
    <row r="260" spans="2:41" ht="26.25" customHeight="1">
      <c r="B260" s="25"/>
      <c r="C260" s="25"/>
      <c r="D260" s="10" t="s">
        <v>35</v>
      </c>
      <c r="E260" s="49">
        <f>Eingabe!C32</f>
        <v>29</v>
      </c>
      <c r="F260" s="5"/>
      <c r="G260" s="5">
        <f t="shared" si="26"/>
        <v>0</v>
      </c>
      <c r="H260" s="6"/>
      <c r="I260" s="5">
        <f t="shared" si="27"/>
        <v>0</v>
      </c>
      <c r="J260" s="7">
        <f>Eingabe!H32</f>
        <v>0</v>
      </c>
      <c r="K260" s="126">
        <f t="shared" si="28"/>
        <v>0</v>
      </c>
      <c r="L260" s="127">
        <f t="shared" si="29"/>
        <v>0</v>
      </c>
      <c r="M260" s="25"/>
      <c r="N260" s="31"/>
      <c r="O260" s="31"/>
      <c r="P260" s="33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</row>
    <row r="261" spans="2:41" ht="26.25" customHeight="1">
      <c r="B261" s="25"/>
      <c r="C261" s="25"/>
      <c r="D261" s="10" t="s">
        <v>36</v>
      </c>
      <c r="E261" s="49">
        <f>Eingabe!C33</f>
        <v>30</v>
      </c>
      <c r="F261" s="5"/>
      <c r="G261" s="5">
        <f t="shared" si="26"/>
        <v>0</v>
      </c>
      <c r="H261" s="6"/>
      <c r="I261" s="5">
        <f t="shared" si="27"/>
        <v>0</v>
      </c>
      <c r="J261" s="7">
        <f>Eingabe!H33</f>
        <v>0</v>
      </c>
      <c r="K261" s="126">
        <f t="shared" si="28"/>
        <v>0</v>
      </c>
      <c r="L261" s="127">
        <f t="shared" si="29"/>
        <v>0</v>
      </c>
      <c r="M261" s="25"/>
      <c r="N261" s="31"/>
      <c r="O261" s="31"/>
      <c r="P261" s="33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</row>
    <row r="262" spans="2:41" ht="26.25" customHeight="1">
      <c r="B262" s="25"/>
      <c r="C262" s="25"/>
      <c r="D262" s="10" t="s">
        <v>37</v>
      </c>
      <c r="E262" s="49">
        <f>Eingabe!C34</f>
        <v>31</v>
      </c>
      <c r="F262" s="5"/>
      <c r="G262" s="5">
        <f t="shared" si="26"/>
        <v>0</v>
      </c>
      <c r="H262" s="6"/>
      <c r="I262" s="5">
        <f t="shared" si="27"/>
        <v>0</v>
      </c>
      <c r="J262" s="7">
        <f>Eingabe!H34</f>
        <v>0</v>
      </c>
      <c r="K262" s="126">
        <f t="shared" si="28"/>
        <v>0</v>
      </c>
      <c r="L262" s="127">
        <f t="shared" si="29"/>
        <v>0</v>
      </c>
      <c r="M262" s="25"/>
      <c r="N262" s="31"/>
      <c r="O262" s="31"/>
      <c r="P262" s="33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</row>
    <row r="263" spans="2:41" ht="26.25" customHeight="1">
      <c r="B263" s="25"/>
      <c r="C263" s="25"/>
      <c r="D263" s="10" t="s">
        <v>38</v>
      </c>
      <c r="E263" s="49">
        <f>Eingabe!C35</f>
        <v>32</v>
      </c>
      <c r="F263" s="5"/>
      <c r="G263" s="5">
        <f t="shared" si="26"/>
        <v>0</v>
      </c>
      <c r="H263" s="6"/>
      <c r="I263" s="5">
        <f t="shared" si="27"/>
        <v>0</v>
      </c>
      <c r="J263" s="7">
        <f>Eingabe!H35</f>
        <v>0</v>
      </c>
      <c r="K263" s="126">
        <f t="shared" si="28"/>
        <v>0</v>
      </c>
      <c r="L263" s="127">
        <f t="shared" si="29"/>
        <v>0</v>
      </c>
      <c r="M263" s="25"/>
      <c r="N263" s="31"/>
      <c r="O263" s="31"/>
      <c r="P263" s="33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</row>
    <row r="264" spans="2:41" ht="26.25" customHeight="1">
      <c r="B264" s="25"/>
      <c r="C264" s="25"/>
      <c r="D264" s="10" t="s">
        <v>39</v>
      </c>
      <c r="E264" s="49">
        <f>Eingabe!C36</f>
        <v>33</v>
      </c>
      <c r="F264" s="5"/>
      <c r="G264" s="5">
        <f aca="true" t="shared" si="30" ref="G264:G281">H264-F264</f>
        <v>0</v>
      </c>
      <c r="H264" s="6"/>
      <c r="I264" s="5">
        <f aca="true" t="shared" si="31" ref="I264:I281">SUM(H264/12)</f>
        <v>0</v>
      </c>
      <c r="J264" s="7">
        <f>Eingabe!H36</f>
        <v>0</v>
      </c>
      <c r="K264" s="126">
        <f t="shared" si="28"/>
        <v>0</v>
      </c>
      <c r="L264" s="127">
        <f t="shared" si="29"/>
        <v>0</v>
      </c>
      <c r="M264" s="25"/>
      <c r="N264" s="31"/>
      <c r="O264" s="31"/>
      <c r="P264" s="33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</row>
    <row r="265" spans="2:41" ht="26.25" customHeight="1">
      <c r="B265" s="25"/>
      <c r="C265" s="25"/>
      <c r="D265" s="10" t="s">
        <v>40</v>
      </c>
      <c r="E265" s="49">
        <f>Eingabe!C37</f>
        <v>34</v>
      </c>
      <c r="F265" s="5"/>
      <c r="G265" s="5">
        <f t="shared" si="30"/>
        <v>0</v>
      </c>
      <c r="H265" s="6"/>
      <c r="I265" s="5">
        <f t="shared" si="31"/>
        <v>0</v>
      </c>
      <c r="J265" s="7">
        <f>Eingabe!H37</f>
        <v>0</v>
      </c>
      <c r="K265" s="126">
        <f aca="true" t="shared" si="32" ref="K265:K281">$H$232-H265</f>
        <v>0</v>
      </c>
      <c r="L265" s="127">
        <f aca="true" t="shared" si="33" ref="L265:L281">SUM(H264-H265)</f>
        <v>0</v>
      </c>
      <c r="M265" s="25"/>
      <c r="N265" s="31"/>
      <c r="O265" s="31"/>
      <c r="P265" s="33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</row>
    <row r="266" spans="2:41" ht="26.25" customHeight="1">
      <c r="B266" s="25"/>
      <c r="C266" s="25"/>
      <c r="D266" s="10" t="s">
        <v>41</v>
      </c>
      <c r="E266" s="49">
        <f>Eingabe!C38</f>
        <v>35</v>
      </c>
      <c r="F266" s="5"/>
      <c r="G266" s="5">
        <f t="shared" si="30"/>
        <v>0</v>
      </c>
      <c r="H266" s="6"/>
      <c r="I266" s="5">
        <f t="shared" si="31"/>
        <v>0</v>
      </c>
      <c r="J266" s="7">
        <f>Eingabe!H38</f>
        <v>0</v>
      </c>
      <c r="K266" s="126">
        <f t="shared" si="32"/>
        <v>0</v>
      </c>
      <c r="L266" s="127">
        <f t="shared" si="33"/>
        <v>0</v>
      </c>
      <c r="M266" s="25"/>
      <c r="N266" s="31"/>
      <c r="O266" s="31"/>
      <c r="P266" s="33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</row>
    <row r="267" spans="2:41" ht="26.25" customHeight="1">
      <c r="B267" s="25"/>
      <c r="C267" s="25"/>
      <c r="D267" s="10" t="s">
        <v>42</v>
      </c>
      <c r="E267" s="49">
        <f>Eingabe!C39</f>
        <v>36</v>
      </c>
      <c r="F267" s="5"/>
      <c r="G267" s="5">
        <f t="shared" si="30"/>
        <v>0</v>
      </c>
      <c r="H267" s="6"/>
      <c r="I267" s="5">
        <f t="shared" si="31"/>
        <v>0</v>
      </c>
      <c r="J267" s="7">
        <f>Eingabe!H39</f>
        <v>0</v>
      </c>
      <c r="K267" s="126">
        <f t="shared" si="32"/>
        <v>0</v>
      </c>
      <c r="L267" s="127">
        <f t="shared" si="33"/>
        <v>0</v>
      </c>
      <c r="M267" s="25"/>
      <c r="N267" s="31"/>
      <c r="O267" s="31"/>
      <c r="P267" s="33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</row>
    <row r="268" spans="2:41" ht="26.25" customHeight="1">
      <c r="B268" s="25"/>
      <c r="C268" s="25"/>
      <c r="D268" s="10" t="s">
        <v>43</v>
      </c>
      <c r="E268" s="49">
        <f>Eingabe!C40</f>
        <v>37</v>
      </c>
      <c r="F268" s="5"/>
      <c r="G268" s="5">
        <f t="shared" si="30"/>
        <v>0</v>
      </c>
      <c r="H268" s="6"/>
      <c r="I268" s="5">
        <f t="shared" si="31"/>
        <v>0</v>
      </c>
      <c r="J268" s="7">
        <f>Eingabe!H40</f>
        <v>0</v>
      </c>
      <c r="K268" s="126">
        <f t="shared" si="32"/>
        <v>0</v>
      </c>
      <c r="L268" s="127">
        <f t="shared" si="33"/>
        <v>0</v>
      </c>
      <c r="M268" s="25"/>
      <c r="N268" s="31"/>
      <c r="O268" s="31"/>
      <c r="P268" s="33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</row>
    <row r="269" spans="2:41" ht="26.25" customHeight="1">
      <c r="B269" s="25"/>
      <c r="C269" s="25"/>
      <c r="D269" s="10" t="s">
        <v>44</v>
      </c>
      <c r="E269" s="49">
        <f>Eingabe!C41</f>
        <v>38</v>
      </c>
      <c r="F269" s="5"/>
      <c r="G269" s="5">
        <f t="shared" si="30"/>
        <v>0</v>
      </c>
      <c r="H269" s="6"/>
      <c r="I269" s="5">
        <f t="shared" si="31"/>
        <v>0</v>
      </c>
      <c r="J269" s="7">
        <f>Eingabe!H41</f>
        <v>0</v>
      </c>
      <c r="K269" s="126">
        <f t="shared" si="32"/>
        <v>0</v>
      </c>
      <c r="L269" s="127">
        <f t="shared" si="33"/>
        <v>0</v>
      </c>
      <c r="M269" s="25"/>
      <c r="N269" s="31"/>
      <c r="O269" s="31"/>
      <c r="P269" s="33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</row>
    <row r="270" spans="2:41" ht="26.25" customHeight="1">
      <c r="B270" s="25"/>
      <c r="C270" s="25"/>
      <c r="D270" s="10" t="s">
        <v>45</v>
      </c>
      <c r="E270" s="49">
        <f>Eingabe!C42</f>
        <v>39</v>
      </c>
      <c r="F270" s="5"/>
      <c r="G270" s="5">
        <f t="shared" si="30"/>
        <v>0</v>
      </c>
      <c r="H270" s="6"/>
      <c r="I270" s="5">
        <f t="shared" si="31"/>
        <v>0</v>
      </c>
      <c r="J270" s="7">
        <f>Eingabe!H42</f>
        <v>0</v>
      </c>
      <c r="K270" s="126">
        <f t="shared" si="32"/>
        <v>0</v>
      </c>
      <c r="L270" s="127">
        <f t="shared" si="33"/>
        <v>0</v>
      </c>
      <c r="M270" s="25"/>
      <c r="N270" s="31"/>
      <c r="O270" s="31"/>
      <c r="P270" s="33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</row>
    <row r="271" spans="2:41" ht="26.25" customHeight="1">
      <c r="B271" s="25"/>
      <c r="C271" s="25"/>
      <c r="D271" s="10" t="s">
        <v>46</v>
      </c>
      <c r="E271" s="49">
        <f>Eingabe!C43</f>
        <v>40</v>
      </c>
      <c r="F271" s="5"/>
      <c r="G271" s="5">
        <f t="shared" si="30"/>
        <v>0</v>
      </c>
      <c r="H271" s="6"/>
      <c r="I271" s="5">
        <f t="shared" si="31"/>
        <v>0</v>
      </c>
      <c r="J271" s="7">
        <f>Eingabe!H43</f>
        <v>0</v>
      </c>
      <c r="K271" s="126">
        <f t="shared" si="32"/>
        <v>0</v>
      </c>
      <c r="L271" s="127">
        <f t="shared" si="33"/>
        <v>0</v>
      </c>
      <c r="M271" s="25"/>
      <c r="N271" s="31"/>
      <c r="O271" s="31"/>
      <c r="P271" s="33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</row>
    <row r="272" spans="2:41" ht="26.25" customHeight="1">
      <c r="B272" s="25"/>
      <c r="C272" s="25"/>
      <c r="D272" s="10" t="s">
        <v>47</v>
      </c>
      <c r="E272" s="49">
        <f>Eingabe!C44</f>
        <v>41</v>
      </c>
      <c r="F272" s="5"/>
      <c r="G272" s="5">
        <f t="shared" si="30"/>
        <v>0</v>
      </c>
      <c r="H272" s="6"/>
      <c r="I272" s="5">
        <f t="shared" si="31"/>
        <v>0</v>
      </c>
      <c r="J272" s="7">
        <f>Eingabe!H44</f>
        <v>0</v>
      </c>
      <c r="K272" s="126">
        <f t="shared" si="32"/>
        <v>0</v>
      </c>
      <c r="L272" s="127">
        <f t="shared" si="33"/>
        <v>0</v>
      </c>
      <c r="M272" s="25"/>
      <c r="N272" s="31"/>
      <c r="O272" s="31"/>
      <c r="P272" s="33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</row>
    <row r="273" spans="2:41" ht="26.25" customHeight="1">
      <c r="B273" s="25"/>
      <c r="C273" s="25"/>
      <c r="D273" s="10" t="s">
        <v>48</v>
      </c>
      <c r="E273" s="49">
        <f>Eingabe!C45</f>
        <v>42</v>
      </c>
      <c r="F273" s="5"/>
      <c r="G273" s="5">
        <f t="shared" si="30"/>
        <v>0</v>
      </c>
      <c r="H273" s="6"/>
      <c r="I273" s="5">
        <f t="shared" si="31"/>
        <v>0</v>
      </c>
      <c r="J273" s="7">
        <f>Eingabe!H45</f>
        <v>0</v>
      </c>
      <c r="K273" s="126">
        <f t="shared" si="32"/>
        <v>0</v>
      </c>
      <c r="L273" s="127">
        <f t="shared" si="33"/>
        <v>0</v>
      </c>
      <c r="M273" s="25"/>
      <c r="N273" s="31"/>
      <c r="O273" s="31"/>
      <c r="P273" s="33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</row>
    <row r="274" spans="2:41" ht="26.25" customHeight="1">
      <c r="B274" s="25"/>
      <c r="C274" s="25"/>
      <c r="D274" s="10" t="s">
        <v>49</v>
      </c>
      <c r="E274" s="49">
        <f>Eingabe!C46</f>
        <v>43</v>
      </c>
      <c r="F274" s="5"/>
      <c r="G274" s="5">
        <f t="shared" si="30"/>
        <v>0</v>
      </c>
      <c r="H274" s="6"/>
      <c r="I274" s="5">
        <f t="shared" si="31"/>
        <v>0</v>
      </c>
      <c r="J274" s="7">
        <f>Eingabe!H46</f>
        <v>0</v>
      </c>
      <c r="K274" s="126">
        <f t="shared" si="32"/>
        <v>0</v>
      </c>
      <c r="L274" s="127">
        <f t="shared" si="33"/>
        <v>0</v>
      </c>
      <c r="M274" s="25"/>
      <c r="N274" s="31"/>
      <c r="O274" s="31"/>
      <c r="P274" s="33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</row>
    <row r="275" spans="2:41" ht="26.25" customHeight="1">
      <c r="B275" s="25"/>
      <c r="C275" s="25"/>
      <c r="D275" s="10" t="s">
        <v>50</v>
      </c>
      <c r="E275" s="49">
        <f>Eingabe!C47</f>
        <v>44</v>
      </c>
      <c r="F275" s="5"/>
      <c r="G275" s="5">
        <f t="shared" si="30"/>
        <v>0</v>
      </c>
      <c r="H275" s="6"/>
      <c r="I275" s="5">
        <f t="shared" si="31"/>
        <v>0</v>
      </c>
      <c r="J275" s="7">
        <f>Eingabe!H47</f>
        <v>0</v>
      </c>
      <c r="K275" s="126">
        <f t="shared" si="32"/>
        <v>0</v>
      </c>
      <c r="L275" s="127">
        <f t="shared" si="33"/>
        <v>0</v>
      </c>
      <c r="M275" s="25"/>
      <c r="N275" s="31"/>
      <c r="O275" s="31"/>
      <c r="P275" s="33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</row>
    <row r="276" spans="2:41" ht="26.25" customHeight="1">
      <c r="B276" s="25"/>
      <c r="C276" s="25"/>
      <c r="D276" s="10" t="s">
        <v>51</v>
      </c>
      <c r="E276" s="49">
        <f>Eingabe!C48</f>
        <v>45</v>
      </c>
      <c r="F276" s="5"/>
      <c r="G276" s="5">
        <f t="shared" si="30"/>
        <v>0</v>
      </c>
      <c r="H276" s="6"/>
      <c r="I276" s="5">
        <f t="shared" si="31"/>
        <v>0</v>
      </c>
      <c r="J276" s="7">
        <f>Eingabe!H48</f>
        <v>0</v>
      </c>
      <c r="K276" s="126">
        <f t="shared" si="32"/>
        <v>0</v>
      </c>
      <c r="L276" s="127">
        <f t="shared" si="33"/>
        <v>0</v>
      </c>
      <c r="M276" s="25"/>
      <c r="N276" s="31"/>
      <c r="O276" s="31"/>
      <c r="P276" s="33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</row>
    <row r="277" spans="2:41" ht="26.25" customHeight="1">
      <c r="B277" s="25"/>
      <c r="C277" s="25"/>
      <c r="D277" s="10" t="s">
        <v>52</v>
      </c>
      <c r="E277" s="49">
        <f>Eingabe!C49</f>
        <v>46</v>
      </c>
      <c r="F277" s="5"/>
      <c r="G277" s="5">
        <f t="shared" si="30"/>
        <v>0</v>
      </c>
      <c r="H277" s="6"/>
      <c r="I277" s="5">
        <f t="shared" si="31"/>
        <v>0</v>
      </c>
      <c r="J277" s="7">
        <f>Eingabe!H49</f>
        <v>0</v>
      </c>
      <c r="K277" s="126">
        <f t="shared" si="32"/>
        <v>0</v>
      </c>
      <c r="L277" s="127">
        <f t="shared" si="33"/>
        <v>0</v>
      </c>
      <c r="M277" s="25"/>
      <c r="N277" s="31"/>
      <c r="O277" s="31"/>
      <c r="P277" s="33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</row>
    <row r="278" spans="2:41" ht="26.25" customHeight="1">
      <c r="B278" s="25"/>
      <c r="C278" s="25"/>
      <c r="D278" s="10" t="s">
        <v>53</v>
      </c>
      <c r="E278" s="49">
        <f>Eingabe!C50</f>
        <v>47</v>
      </c>
      <c r="F278" s="5"/>
      <c r="G278" s="5">
        <f t="shared" si="30"/>
        <v>0</v>
      </c>
      <c r="H278" s="6"/>
      <c r="I278" s="5">
        <f t="shared" si="31"/>
        <v>0</v>
      </c>
      <c r="J278" s="7">
        <f>Eingabe!H50</f>
        <v>0</v>
      </c>
      <c r="K278" s="126">
        <f t="shared" si="32"/>
        <v>0</v>
      </c>
      <c r="L278" s="127">
        <f t="shared" si="33"/>
        <v>0</v>
      </c>
      <c r="M278" s="25"/>
      <c r="N278" s="31"/>
      <c r="O278" s="31"/>
      <c r="P278" s="33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</row>
    <row r="279" spans="2:41" ht="26.25" customHeight="1">
      <c r="B279" s="25"/>
      <c r="C279" s="25"/>
      <c r="D279" s="10" t="s">
        <v>54</v>
      </c>
      <c r="E279" s="49">
        <f>Eingabe!C51</f>
        <v>48</v>
      </c>
      <c r="F279" s="5"/>
      <c r="G279" s="5">
        <f t="shared" si="30"/>
        <v>0</v>
      </c>
      <c r="H279" s="6"/>
      <c r="I279" s="5">
        <f t="shared" si="31"/>
        <v>0</v>
      </c>
      <c r="J279" s="7">
        <f>Eingabe!H51</f>
        <v>0</v>
      </c>
      <c r="K279" s="126">
        <f t="shared" si="32"/>
        <v>0</v>
      </c>
      <c r="L279" s="127">
        <f t="shared" si="33"/>
        <v>0</v>
      </c>
      <c r="M279" s="25"/>
      <c r="N279" s="31"/>
      <c r="O279" s="31"/>
      <c r="P279" s="33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</row>
    <row r="280" spans="2:41" ht="26.25" customHeight="1">
      <c r="B280" s="25"/>
      <c r="C280" s="25"/>
      <c r="D280" s="10" t="s">
        <v>55</v>
      </c>
      <c r="E280" s="49">
        <f>Eingabe!C52</f>
        <v>49</v>
      </c>
      <c r="F280" s="5"/>
      <c r="G280" s="5">
        <f t="shared" si="30"/>
        <v>0</v>
      </c>
      <c r="H280" s="6"/>
      <c r="I280" s="5">
        <f t="shared" si="31"/>
        <v>0</v>
      </c>
      <c r="J280" s="7">
        <f>Eingabe!H52</f>
        <v>0</v>
      </c>
      <c r="K280" s="126">
        <f t="shared" si="32"/>
        <v>0</v>
      </c>
      <c r="L280" s="127">
        <f t="shared" si="33"/>
        <v>0</v>
      </c>
      <c r="M280" s="25"/>
      <c r="N280" s="31"/>
      <c r="O280" s="31"/>
      <c r="P280" s="33"/>
      <c r="Q280" s="34"/>
      <c r="R280" s="34"/>
      <c r="S280" s="34"/>
      <c r="T280" s="33"/>
      <c r="U280" s="33"/>
      <c r="V280" s="25"/>
      <c r="W280" s="25"/>
      <c r="X280" s="25"/>
      <c r="Y280" s="25"/>
      <c r="Z280" s="25"/>
      <c r="AA280" s="25"/>
      <c r="AB280" s="25"/>
      <c r="AC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</row>
    <row r="281" spans="2:41" ht="26.25" customHeight="1" thickBot="1">
      <c r="B281" s="25"/>
      <c r="C281" s="25"/>
      <c r="D281" s="19" t="s">
        <v>56</v>
      </c>
      <c r="E281" s="50">
        <f>Eingabe!C53</f>
        <v>50</v>
      </c>
      <c r="F281" s="21"/>
      <c r="G281" s="21">
        <f t="shared" si="30"/>
        <v>0</v>
      </c>
      <c r="H281" s="22"/>
      <c r="I281" s="21">
        <f t="shared" si="31"/>
        <v>0</v>
      </c>
      <c r="J281" s="23">
        <f>Eingabe!H53</f>
        <v>0</v>
      </c>
      <c r="K281" s="130">
        <f t="shared" si="32"/>
        <v>0</v>
      </c>
      <c r="L281" s="131">
        <f t="shared" si="33"/>
        <v>0</v>
      </c>
      <c r="M281" s="25"/>
      <c r="N281" s="31"/>
      <c r="O281" s="31"/>
      <c r="P281" s="33"/>
      <c r="Q281" s="34"/>
      <c r="R281" s="34"/>
      <c r="S281" s="34"/>
      <c r="T281" s="33"/>
      <c r="U281" s="33"/>
      <c r="V281" s="25"/>
      <c r="W281" s="25"/>
      <c r="X281" s="25"/>
      <c r="Y281" s="25"/>
      <c r="Z281" s="25"/>
      <c r="AA281" s="25"/>
      <c r="AB281" s="25"/>
      <c r="AC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</row>
    <row r="282" spans="2:41" ht="26.25" customHeight="1" thickBot="1">
      <c r="B282" s="25"/>
      <c r="C282" s="25"/>
      <c r="D282" s="159" t="str">
        <f>Eingabe!$B$54</f>
        <v>Punktevergabe: 30,27,25,24,23,22,21,20,19,18,17,16,15,14,13,12,11,10,9,8,7,6,5,4,3,2,1</v>
      </c>
      <c r="E282" s="160"/>
      <c r="F282" s="160"/>
      <c r="G282" s="160"/>
      <c r="H282" s="160"/>
      <c r="I282" s="160"/>
      <c r="J282" s="160"/>
      <c r="K282" s="160"/>
      <c r="L282" s="161"/>
      <c r="M282" s="25"/>
      <c r="N282" s="31"/>
      <c r="O282" s="31"/>
      <c r="P282" s="25"/>
      <c r="S282" s="33"/>
      <c r="T282" s="34"/>
      <c r="U282" s="34"/>
      <c r="V282" s="34"/>
      <c r="W282" s="33"/>
      <c r="X282" s="33"/>
      <c r="Y282" s="25"/>
      <c r="Z282" s="25"/>
      <c r="AA282" s="25"/>
      <c r="AB282" s="25"/>
      <c r="AC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</row>
    <row r="283" spans="2:41" ht="26.25" customHeight="1">
      <c r="B283" s="25"/>
      <c r="C283" s="25"/>
      <c r="D283" s="34"/>
      <c r="E283" s="34"/>
      <c r="F283" s="48"/>
      <c r="G283" s="33"/>
      <c r="H283" s="34"/>
      <c r="I283" s="33"/>
      <c r="J283" s="33"/>
      <c r="K283" s="33"/>
      <c r="L283" s="25"/>
      <c r="M283" s="25"/>
      <c r="N283" s="25"/>
      <c r="O283" s="25"/>
      <c r="P283" s="25"/>
      <c r="S283" s="33"/>
      <c r="T283" s="34"/>
      <c r="U283" s="34"/>
      <c r="V283" s="34"/>
      <c r="W283" s="33"/>
      <c r="X283" s="33"/>
      <c r="Y283" s="25"/>
      <c r="Z283" s="25"/>
      <c r="AA283" s="25"/>
      <c r="AB283" s="25"/>
      <c r="AC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</row>
    <row r="284" spans="2:41" ht="26.25" customHeight="1">
      <c r="B284" s="25"/>
      <c r="C284" s="25"/>
      <c r="D284" s="25"/>
      <c r="E284" s="25"/>
      <c r="F284" s="172"/>
      <c r="G284" s="173"/>
      <c r="H284" s="35"/>
      <c r="I284" s="35" t="s">
        <v>66</v>
      </c>
      <c r="J284" s="36"/>
      <c r="K284" s="25"/>
      <c r="L284" s="31"/>
      <c r="M284" s="31"/>
      <c r="N284" s="33"/>
      <c r="O284" s="34"/>
      <c r="P284" s="34"/>
      <c r="Q284" s="34"/>
      <c r="R284" s="33"/>
      <c r="S284" s="33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</row>
    <row r="285" spans="2:41" ht="26.25" customHeight="1">
      <c r="B285" s="25"/>
      <c r="C285" s="25"/>
      <c r="D285" s="25"/>
      <c r="E285" s="25"/>
      <c r="F285" s="172"/>
      <c r="G285" s="173"/>
      <c r="H285" s="35"/>
      <c r="I285" s="35" t="s">
        <v>66</v>
      </c>
      <c r="J285" s="36"/>
      <c r="K285" s="25"/>
      <c r="L285" s="31"/>
      <c r="M285" s="31"/>
      <c r="N285" s="33"/>
      <c r="O285" s="34"/>
      <c r="P285" s="34"/>
      <c r="Q285" s="34"/>
      <c r="R285" s="33"/>
      <c r="S285" s="33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</row>
    <row r="286" spans="2:41" ht="26.25" customHeight="1">
      <c r="B286" s="25"/>
      <c r="C286" s="25"/>
      <c r="D286" s="25"/>
      <c r="E286" s="25"/>
      <c r="F286" s="172"/>
      <c r="G286" s="173"/>
      <c r="H286" s="35"/>
      <c r="I286" s="35" t="s">
        <v>66</v>
      </c>
      <c r="J286" s="36"/>
      <c r="K286" s="25"/>
      <c r="L286" s="31"/>
      <c r="M286" s="31"/>
      <c r="N286" s="33"/>
      <c r="O286" s="34"/>
      <c r="P286" s="34"/>
      <c r="Q286" s="34"/>
      <c r="R286" s="33"/>
      <c r="S286" s="33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</row>
    <row r="287" spans="2:41" ht="26.25" customHeight="1">
      <c r="B287" s="25"/>
      <c r="C287" s="25"/>
      <c r="D287" s="25"/>
      <c r="E287" s="54"/>
      <c r="F287" s="42"/>
      <c r="G287" s="42"/>
      <c r="H287" s="43"/>
      <c r="I287" s="44"/>
      <c r="J287" s="25"/>
      <c r="K287" s="25"/>
      <c r="L287" s="25"/>
      <c r="M287" s="25"/>
      <c r="N287" s="25"/>
      <c r="O287" s="25"/>
      <c r="P287" s="25"/>
      <c r="S287" s="33"/>
      <c r="T287" s="34"/>
      <c r="U287" s="34"/>
      <c r="V287" s="34"/>
      <c r="W287" s="33"/>
      <c r="X287" s="33"/>
      <c r="Y287" s="34"/>
      <c r="Z287" s="33"/>
      <c r="AA287" s="31"/>
      <c r="AB287" s="31"/>
      <c r="AE287" s="30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</row>
    <row r="288" spans="2:41" ht="26.25" customHeight="1" thickBot="1">
      <c r="B288" s="25"/>
      <c r="C288" s="25"/>
      <c r="D288" s="25"/>
      <c r="E288" s="48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S288" s="33"/>
      <c r="T288" s="34"/>
      <c r="U288" s="34"/>
      <c r="V288" s="34"/>
      <c r="W288" s="33"/>
      <c r="X288" s="33"/>
      <c r="Y288" s="34"/>
      <c r="Z288" s="33"/>
      <c r="AA288" s="31"/>
      <c r="AB288" s="31"/>
      <c r="AE288" s="30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</row>
    <row r="289" spans="2:41" ht="34.5" customHeight="1" thickBot="1">
      <c r="B289" s="25"/>
      <c r="C289" s="25"/>
      <c r="D289" s="150">
        <f>Eingabe!$I$3</f>
        <v>42349</v>
      </c>
      <c r="E289" s="151"/>
      <c r="F289" s="151"/>
      <c r="G289" s="151"/>
      <c r="H289" s="151"/>
      <c r="I289" s="151"/>
      <c r="J289" s="151"/>
      <c r="K289" s="151"/>
      <c r="L289" s="152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31"/>
      <c r="AA289" s="25"/>
      <c r="AB289" s="30"/>
      <c r="AC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</row>
    <row r="290" spans="2:41" ht="31.5" customHeight="1">
      <c r="B290" s="25"/>
      <c r="C290" s="25"/>
      <c r="D290" s="157" t="s">
        <v>0</v>
      </c>
      <c r="E290" s="153" t="s">
        <v>63</v>
      </c>
      <c r="F290" s="153" t="s">
        <v>4</v>
      </c>
      <c r="G290" s="153" t="s">
        <v>5</v>
      </c>
      <c r="H290" s="153" t="s">
        <v>6</v>
      </c>
      <c r="I290" s="153" t="s">
        <v>62</v>
      </c>
      <c r="J290" s="155" t="s">
        <v>3</v>
      </c>
      <c r="K290" s="37" t="s">
        <v>60</v>
      </c>
      <c r="L290" s="38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31"/>
      <c r="AA290" s="25"/>
      <c r="AB290" s="30"/>
      <c r="AC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</row>
    <row r="291" spans="2:41" ht="26.25" customHeight="1" thickBot="1">
      <c r="B291" s="25"/>
      <c r="C291" s="25"/>
      <c r="D291" s="158"/>
      <c r="E291" s="154"/>
      <c r="F291" s="154"/>
      <c r="G291" s="154"/>
      <c r="H291" s="154"/>
      <c r="I291" s="154"/>
      <c r="J291" s="156"/>
      <c r="K291" s="55" t="s">
        <v>58</v>
      </c>
      <c r="L291" s="56" t="s">
        <v>59</v>
      </c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31"/>
      <c r="AA291" s="25"/>
      <c r="AB291" s="30"/>
      <c r="AC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</row>
    <row r="292" spans="2:41" ht="26.25" customHeight="1">
      <c r="B292" s="25"/>
      <c r="C292" s="25"/>
      <c r="D292" s="11" t="s">
        <v>7</v>
      </c>
      <c r="E292" s="51" t="str">
        <f>Eingabe!C4</f>
        <v>Walter Lemböck </v>
      </c>
      <c r="F292" s="5"/>
      <c r="G292" s="5">
        <f aca="true" t="shared" si="34" ref="G292:G323">H292-F292</f>
        <v>0</v>
      </c>
      <c r="H292" s="6"/>
      <c r="I292" s="5">
        <f aca="true" t="shared" si="35" ref="I292:I323">SUM(H292/12)</f>
        <v>0</v>
      </c>
      <c r="J292" s="7">
        <f>Eingabe!I4</f>
        <v>0</v>
      </c>
      <c r="K292" s="132"/>
      <c r="L292" s="133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31"/>
      <c r="AA292" s="25"/>
      <c r="AB292" s="30"/>
      <c r="AC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</row>
    <row r="293" spans="2:41" ht="26.25" customHeight="1">
      <c r="B293" s="25"/>
      <c r="C293" s="25"/>
      <c r="D293" s="12" t="s">
        <v>8</v>
      </c>
      <c r="E293" s="4" t="str">
        <f>Eingabe!C5</f>
        <v>Johann Lemböck</v>
      </c>
      <c r="F293" s="5"/>
      <c r="G293" s="5">
        <f t="shared" si="34"/>
        <v>0</v>
      </c>
      <c r="H293" s="6"/>
      <c r="I293" s="5">
        <f t="shared" si="35"/>
        <v>0</v>
      </c>
      <c r="J293" s="7">
        <f>Eingabe!I5</f>
        <v>0</v>
      </c>
      <c r="K293" s="122">
        <f aca="true" t="shared" si="36" ref="K293:K324">$H$292-H293</f>
        <v>0</v>
      </c>
      <c r="L293" s="123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31"/>
      <c r="AA293" s="25"/>
      <c r="AB293" s="30"/>
      <c r="AC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</row>
    <row r="294" spans="2:41" ht="26.25" customHeight="1">
      <c r="B294" s="25"/>
      <c r="C294" s="25"/>
      <c r="D294" s="13" t="s">
        <v>9</v>
      </c>
      <c r="E294" s="4" t="str">
        <f>Eingabe!C6</f>
        <v>Peter Siding </v>
      </c>
      <c r="F294" s="5"/>
      <c r="G294" s="5">
        <f t="shared" si="34"/>
        <v>0</v>
      </c>
      <c r="H294" s="6"/>
      <c r="I294" s="5">
        <f t="shared" si="35"/>
        <v>0</v>
      </c>
      <c r="J294" s="7">
        <f>Eingabe!I6</f>
        <v>0</v>
      </c>
      <c r="K294" s="124">
        <f t="shared" si="36"/>
        <v>0</v>
      </c>
      <c r="L294" s="125">
        <f>SUM(H293-H294)</f>
        <v>0</v>
      </c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31"/>
      <c r="AA294" s="25"/>
      <c r="AB294" s="30"/>
      <c r="AC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</row>
    <row r="295" spans="2:41" ht="26.25" customHeight="1">
      <c r="B295" s="25"/>
      <c r="C295" s="25"/>
      <c r="D295" s="10" t="s">
        <v>10</v>
      </c>
      <c r="E295" s="4" t="str">
        <f>Eingabe!C7</f>
        <v>Roman Grunner</v>
      </c>
      <c r="F295" s="5"/>
      <c r="G295" s="5">
        <f t="shared" si="34"/>
        <v>0</v>
      </c>
      <c r="H295" s="6"/>
      <c r="I295" s="5">
        <f t="shared" si="35"/>
        <v>0</v>
      </c>
      <c r="J295" s="7">
        <f>Eingabe!I7</f>
        <v>0</v>
      </c>
      <c r="K295" s="126">
        <f t="shared" si="36"/>
        <v>0</v>
      </c>
      <c r="L295" s="127">
        <f>SUM(H294-H295)</f>
        <v>0</v>
      </c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31"/>
      <c r="AA295" s="25"/>
      <c r="AB295" s="30"/>
      <c r="AC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</row>
    <row r="296" spans="2:41" ht="26.25" customHeight="1">
      <c r="B296" s="25"/>
      <c r="C296" s="25"/>
      <c r="D296" s="10" t="s">
        <v>11</v>
      </c>
      <c r="E296" s="4" t="str">
        <f>Eingabe!C8</f>
        <v>Gabi Krausler</v>
      </c>
      <c r="F296" s="5"/>
      <c r="G296" s="5">
        <f t="shared" si="34"/>
        <v>0</v>
      </c>
      <c r="H296" s="6"/>
      <c r="I296" s="5">
        <f t="shared" si="35"/>
        <v>0</v>
      </c>
      <c r="J296" s="7">
        <f>Eingabe!I8</f>
        <v>0</v>
      </c>
      <c r="K296" s="126">
        <f t="shared" si="36"/>
        <v>0</v>
      </c>
      <c r="L296" s="127">
        <f aca="true" t="shared" si="37" ref="L296:L341">SUM(H295-H296)</f>
        <v>0</v>
      </c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31"/>
      <c r="AA296" s="25"/>
      <c r="AB296" s="30"/>
      <c r="AC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</row>
    <row r="297" spans="2:41" ht="26.25" customHeight="1">
      <c r="B297" s="25"/>
      <c r="C297" s="25"/>
      <c r="D297" s="10" t="s">
        <v>12</v>
      </c>
      <c r="E297" s="4" t="str">
        <f>Eingabe!C9</f>
        <v>Gerlinde Herzog</v>
      </c>
      <c r="F297" s="5"/>
      <c r="G297" s="5">
        <f t="shared" si="34"/>
        <v>0</v>
      </c>
      <c r="H297" s="6"/>
      <c r="I297" s="5">
        <f t="shared" si="35"/>
        <v>0</v>
      </c>
      <c r="J297" s="7">
        <f>Eingabe!I9</f>
        <v>0</v>
      </c>
      <c r="K297" s="126">
        <f t="shared" si="36"/>
        <v>0</v>
      </c>
      <c r="L297" s="127">
        <f t="shared" si="37"/>
        <v>0</v>
      </c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31"/>
      <c r="AA297" s="25"/>
      <c r="AB297" s="30"/>
      <c r="AC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</row>
    <row r="298" spans="2:41" ht="26.25" customHeight="1">
      <c r="B298" s="25"/>
      <c r="C298" s="25"/>
      <c r="D298" s="10" t="s">
        <v>13</v>
      </c>
      <c r="E298" s="4" t="str">
        <f>Eingabe!C10</f>
        <v>Gerhard Fischer </v>
      </c>
      <c r="F298" s="5"/>
      <c r="G298" s="5">
        <f t="shared" si="34"/>
        <v>0</v>
      </c>
      <c r="H298" s="6"/>
      <c r="I298" s="5">
        <f t="shared" si="35"/>
        <v>0</v>
      </c>
      <c r="J298" s="7">
        <f>Eingabe!I10</f>
        <v>0</v>
      </c>
      <c r="K298" s="126">
        <f t="shared" si="36"/>
        <v>0</v>
      </c>
      <c r="L298" s="127">
        <f t="shared" si="37"/>
        <v>0</v>
      </c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31"/>
      <c r="AA298" s="25"/>
      <c r="AB298" s="30"/>
      <c r="AC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</row>
    <row r="299" spans="2:41" ht="26.25" customHeight="1">
      <c r="B299" s="25"/>
      <c r="C299" s="25"/>
      <c r="D299" s="10" t="s">
        <v>14</v>
      </c>
      <c r="E299" s="4" t="str">
        <f>Eingabe!C11</f>
        <v>Thomas Milanollo</v>
      </c>
      <c r="F299" s="5"/>
      <c r="G299" s="5">
        <f t="shared" si="34"/>
        <v>0</v>
      </c>
      <c r="H299" s="6"/>
      <c r="I299" s="5">
        <f t="shared" si="35"/>
        <v>0</v>
      </c>
      <c r="J299" s="7">
        <f>Eingabe!I11</f>
        <v>0</v>
      </c>
      <c r="K299" s="126">
        <f t="shared" si="36"/>
        <v>0</v>
      </c>
      <c r="L299" s="127">
        <f t="shared" si="37"/>
        <v>0</v>
      </c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31"/>
      <c r="AA299" s="25"/>
      <c r="AB299" s="30"/>
      <c r="AC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</row>
    <row r="300" spans="2:41" ht="26.25" customHeight="1">
      <c r="B300" s="25"/>
      <c r="C300" s="25"/>
      <c r="D300" s="10" t="s">
        <v>15</v>
      </c>
      <c r="E300" s="48" t="str">
        <f>Eingabe!C12</f>
        <v>Thomas Nowak </v>
      </c>
      <c r="F300" s="5"/>
      <c r="G300" s="5">
        <f t="shared" si="34"/>
        <v>0</v>
      </c>
      <c r="H300" s="6"/>
      <c r="I300" s="5">
        <f t="shared" si="35"/>
        <v>0</v>
      </c>
      <c r="J300" s="7">
        <f>Eingabe!I12</f>
        <v>0</v>
      </c>
      <c r="K300" s="126">
        <f t="shared" si="36"/>
        <v>0</v>
      </c>
      <c r="L300" s="127">
        <f t="shared" si="37"/>
        <v>0</v>
      </c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31"/>
      <c r="AA300" s="25"/>
      <c r="AB300" s="30"/>
      <c r="AC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</row>
    <row r="301" spans="2:41" ht="26.25" customHeight="1">
      <c r="B301" s="25"/>
      <c r="C301" s="25"/>
      <c r="D301" s="10" t="s">
        <v>16</v>
      </c>
      <c r="E301" s="4" t="str">
        <f>Eingabe!C13</f>
        <v>Günther Schlosser</v>
      </c>
      <c r="F301" s="5"/>
      <c r="G301" s="5">
        <f t="shared" si="34"/>
        <v>0</v>
      </c>
      <c r="H301" s="6"/>
      <c r="I301" s="5">
        <f t="shared" si="35"/>
        <v>0</v>
      </c>
      <c r="J301" s="7">
        <f>Eingabe!I13</f>
        <v>0</v>
      </c>
      <c r="K301" s="126">
        <f t="shared" si="36"/>
        <v>0</v>
      </c>
      <c r="L301" s="127">
        <f t="shared" si="37"/>
        <v>0</v>
      </c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31"/>
      <c r="AA301" s="25"/>
      <c r="AB301" s="30"/>
      <c r="AC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</row>
    <row r="302" spans="2:41" ht="26.25" customHeight="1">
      <c r="B302" s="25"/>
      <c r="C302" s="25"/>
      <c r="D302" s="10" t="s">
        <v>17</v>
      </c>
      <c r="E302" s="4">
        <f>Eingabe!C14</f>
        <v>11</v>
      </c>
      <c r="F302" s="5"/>
      <c r="G302" s="5">
        <f t="shared" si="34"/>
        <v>0</v>
      </c>
      <c r="H302" s="6"/>
      <c r="I302" s="5">
        <f t="shared" si="35"/>
        <v>0</v>
      </c>
      <c r="J302" s="7">
        <f>Eingabe!I14</f>
        <v>0</v>
      </c>
      <c r="K302" s="126">
        <f t="shared" si="36"/>
        <v>0</v>
      </c>
      <c r="L302" s="127">
        <f t="shared" si="37"/>
        <v>0</v>
      </c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31"/>
      <c r="AA302" s="25"/>
      <c r="AB302" s="30"/>
      <c r="AC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</row>
    <row r="303" spans="2:41" ht="26.25" customHeight="1">
      <c r="B303" s="25"/>
      <c r="C303" s="25"/>
      <c r="D303" s="10" t="s">
        <v>18</v>
      </c>
      <c r="E303" s="4">
        <f>Eingabe!C15</f>
        <v>12</v>
      </c>
      <c r="F303" s="5"/>
      <c r="G303" s="5">
        <f t="shared" si="34"/>
        <v>0</v>
      </c>
      <c r="H303" s="6"/>
      <c r="I303" s="5">
        <f t="shared" si="35"/>
        <v>0</v>
      </c>
      <c r="J303" s="7">
        <f>Eingabe!I15</f>
        <v>0</v>
      </c>
      <c r="K303" s="126">
        <f t="shared" si="36"/>
        <v>0</v>
      </c>
      <c r="L303" s="127">
        <f t="shared" si="37"/>
        <v>0</v>
      </c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31"/>
      <c r="AA303" s="25"/>
      <c r="AB303" s="30"/>
      <c r="AC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</row>
    <row r="304" spans="2:41" ht="26.25" customHeight="1">
      <c r="B304" s="25"/>
      <c r="C304" s="25"/>
      <c r="D304" s="10" t="s">
        <v>19</v>
      </c>
      <c r="E304" s="52">
        <f>Eingabe!C16</f>
        <v>13</v>
      </c>
      <c r="F304" s="5"/>
      <c r="G304" s="5">
        <f t="shared" si="34"/>
        <v>0</v>
      </c>
      <c r="H304" s="6"/>
      <c r="I304" s="5">
        <f t="shared" si="35"/>
        <v>0</v>
      </c>
      <c r="J304" s="7">
        <f>Eingabe!I16</f>
        <v>0</v>
      </c>
      <c r="K304" s="126">
        <f t="shared" si="36"/>
        <v>0</v>
      </c>
      <c r="L304" s="127">
        <f t="shared" si="37"/>
        <v>0</v>
      </c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31"/>
      <c r="AA304" s="25"/>
      <c r="AB304" s="30"/>
      <c r="AC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</row>
    <row r="305" spans="2:41" ht="26.25" customHeight="1">
      <c r="B305" s="25"/>
      <c r="C305" s="25"/>
      <c r="D305" s="10" t="s">
        <v>20</v>
      </c>
      <c r="E305" s="4">
        <f>Eingabe!C17</f>
        <v>14</v>
      </c>
      <c r="F305" s="5"/>
      <c r="G305" s="5">
        <f t="shared" si="34"/>
        <v>0</v>
      </c>
      <c r="H305" s="6"/>
      <c r="I305" s="5">
        <f t="shared" si="35"/>
        <v>0</v>
      </c>
      <c r="J305" s="7">
        <f>Eingabe!I17</f>
        <v>0</v>
      </c>
      <c r="K305" s="126">
        <f t="shared" si="36"/>
        <v>0</v>
      </c>
      <c r="L305" s="127">
        <f t="shared" si="37"/>
        <v>0</v>
      </c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31"/>
      <c r="AA305" s="25"/>
      <c r="AB305" s="30"/>
      <c r="AC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</row>
    <row r="306" spans="2:41" ht="26.25" customHeight="1">
      <c r="B306" s="25"/>
      <c r="C306" s="25"/>
      <c r="D306" s="10" t="s">
        <v>21</v>
      </c>
      <c r="E306" s="4">
        <f>Eingabe!C18</f>
        <v>15</v>
      </c>
      <c r="F306" s="5"/>
      <c r="G306" s="5">
        <f t="shared" si="34"/>
        <v>0</v>
      </c>
      <c r="H306" s="6"/>
      <c r="I306" s="5">
        <f t="shared" si="35"/>
        <v>0</v>
      </c>
      <c r="J306" s="7">
        <f>Eingabe!I18</f>
        <v>0</v>
      </c>
      <c r="K306" s="126">
        <f t="shared" si="36"/>
        <v>0</v>
      </c>
      <c r="L306" s="127">
        <f t="shared" si="37"/>
        <v>0</v>
      </c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31"/>
      <c r="AA306" s="25"/>
      <c r="AB306" s="30"/>
      <c r="AC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</row>
    <row r="307" spans="2:41" ht="26.25" customHeight="1">
      <c r="B307" s="25"/>
      <c r="C307" s="25"/>
      <c r="D307" s="10" t="s">
        <v>22</v>
      </c>
      <c r="E307" s="4">
        <f>Eingabe!C19</f>
        <v>16</v>
      </c>
      <c r="F307" s="5"/>
      <c r="G307" s="5">
        <f t="shared" si="34"/>
        <v>0</v>
      </c>
      <c r="H307" s="6"/>
      <c r="I307" s="5">
        <f t="shared" si="35"/>
        <v>0</v>
      </c>
      <c r="J307" s="7">
        <f>Eingabe!I19</f>
        <v>0</v>
      </c>
      <c r="K307" s="126">
        <f t="shared" si="36"/>
        <v>0</v>
      </c>
      <c r="L307" s="127">
        <f t="shared" si="37"/>
        <v>0</v>
      </c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31"/>
      <c r="AA307" s="25"/>
      <c r="AB307" s="30"/>
      <c r="AC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</row>
    <row r="308" spans="2:41" ht="26.25" customHeight="1">
      <c r="B308" s="25"/>
      <c r="C308" s="25"/>
      <c r="D308" s="10" t="s">
        <v>23</v>
      </c>
      <c r="E308" s="4">
        <f>Eingabe!C20</f>
        <v>17</v>
      </c>
      <c r="F308" s="5"/>
      <c r="G308" s="5">
        <f t="shared" si="34"/>
        <v>0</v>
      </c>
      <c r="H308" s="6"/>
      <c r="I308" s="5">
        <f t="shared" si="35"/>
        <v>0</v>
      </c>
      <c r="J308" s="7">
        <f>Eingabe!I20</f>
        <v>0</v>
      </c>
      <c r="K308" s="126">
        <f t="shared" si="36"/>
        <v>0</v>
      </c>
      <c r="L308" s="127">
        <f t="shared" si="37"/>
        <v>0</v>
      </c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31"/>
      <c r="AA308" s="25"/>
      <c r="AB308" s="30"/>
      <c r="AC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</row>
    <row r="309" spans="2:41" ht="26.25" customHeight="1">
      <c r="B309" s="25"/>
      <c r="C309" s="25"/>
      <c r="D309" s="10" t="s">
        <v>24</v>
      </c>
      <c r="E309" s="4">
        <f>Eingabe!C21</f>
        <v>18</v>
      </c>
      <c r="F309" s="5"/>
      <c r="G309" s="5">
        <f t="shared" si="34"/>
        <v>0</v>
      </c>
      <c r="H309" s="6"/>
      <c r="I309" s="5">
        <f t="shared" si="35"/>
        <v>0</v>
      </c>
      <c r="J309" s="7">
        <f>Eingabe!I21</f>
        <v>0</v>
      </c>
      <c r="K309" s="126">
        <f t="shared" si="36"/>
        <v>0</v>
      </c>
      <c r="L309" s="127">
        <f t="shared" si="37"/>
        <v>0</v>
      </c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31"/>
      <c r="AA309" s="25"/>
      <c r="AB309" s="30"/>
      <c r="AC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</row>
    <row r="310" spans="2:41" ht="26.25" customHeight="1">
      <c r="B310" s="25"/>
      <c r="C310" s="25"/>
      <c r="D310" s="10" t="s">
        <v>25</v>
      </c>
      <c r="E310" s="4">
        <f>Eingabe!C22</f>
        <v>19</v>
      </c>
      <c r="F310" s="5"/>
      <c r="G310" s="5">
        <f t="shared" si="34"/>
        <v>0</v>
      </c>
      <c r="H310" s="6"/>
      <c r="I310" s="5">
        <f t="shared" si="35"/>
        <v>0</v>
      </c>
      <c r="J310" s="7">
        <f>Eingabe!I22</f>
        <v>0</v>
      </c>
      <c r="K310" s="126">
        <f t="shared" si="36"/>
        <v>0</v>
      </c>
      <c r="L310" s="127">
        <f t="shared" si="37"/>
        <v>0</v>
      </c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31"/>
      <c r="AA310" s="25"/>
      <c r="AB310" s="30"/>
      <c r="AC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</row>
    <row r="311" spans="2:41" ht="26.25" customHeight="1">
      <c r="B311" s="25"/>
      <c r="C311" s="25"/>
      <c r="D311" s="10" t="s">
        <v>26</v>
      </c>
      <c r="E311" s="4">
        <f>Eingabe!C23</f>
        <v>20</v>
      </c>
      <c r="F311" s="5"/>
      <c r="G311" s="5">
        <f t="shared" si="34"/>
        <v>0</v>
      </c>
      <c r="H311" s="6"/>
      <c r="I311" s="5">
        <f t="shared" si="35"/>
        <v>0</v>
      </c>
      <c r="J311" s="7">
        <f>Eingabe!I23</f>
        <v>0</v>
      </c>
      <c r="K311" s="126">
        <f t="shared" si="36"/>
        <v>0</v>
      </c>
      <c r="L311" s="127">
        <f t="shared" si="37"/>
        <v>0</v>
      </c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31"/>
      <c r="AA311" s="25"/>
      <c r="AB311" s="30"/>
      <c r="AC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</row>
    <row r="312" spans="2:41" ht="26.25" customHeight="1">
      <c r="B312" s="25"/>
      <c r="C312" s="25"/>
      <c r="D312" s="10" t="s">
        <v>27</v>
      </c>
      <c r="E312" s="4">
        <f>Eingabe!C24</f>
        <v>21</v>
      </c>
      <c r="F312" s="5"/>
      <c r="G312" s="5">
        <f t="shared" si="34"/>
        <v>0</v>
      </c>
      <c r="H312" s="6"/>
      <c r="I312" s="5">
        <f t="shared" si="35"/>
        <v>0</v>
      </c>
      <c r="J312" s="7">
        <f>Eingabe!I24</f>
        <v>0</v>
      </c>
      <c r="K312" s="126">
        <f t="shared" si="36"/>
        <v>0</v>
      </c>
      <c r="L312" s="127">
        <f t="shared" si="37"/>
        <v>0</v>
      </c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31"/>
      <c r="AA312" s="25"/>
      <c r="AB312" s="30"/>
      <c r="AC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</row>
    <row r="313" spans="2:41" ht="26.25" customHeight="1">
      <c r="B313" s="25"/>
      <c r="C313" s="25"/>
      <c r="D313" s="10" t="s">
        <v>28</v>
      </c>
      <c r="E313" s="4">
        <f>Eingabe!C25</f>
        <v>22</v>
      </c>
      <c r="F313" s="5"/>
      <c r="G313" s="5">
        <f t="shared" si="34"/>
        <v>0</v>
      </c>
      <c r="H313" s="6"/>
      <c r="I313" s="5">
        <f t="shared" si="35"/>
        <v>0</v>
      </c>
      <c r="J313" s="7">
        <f>Eingabe!I25</f>
        <v>0</v>
      </c>
      <c r="K313" s="126">
        <f t="shared" si="36"/>
        <v>0</v>
      </c>
      <c r="L313" s="127">
        <f t="shared" si="37"/>
        <v>0</v>
      </c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31"/>
      <c r="AA313" s="25"/>
      <c r="AB313" s="30"/>
      <c r="AC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</row>
    <row r="314" spans="2:41" ht="26.25" customHeight="1">
      <c r="B314" s="25"/>
      <c r="C314" s="25"/>
      <c r="D314" s="10" t="s">
        <v>29</v>
      </c>
      <c r="E314" s="20">
        <f>Eingabe!C26</f>
        <v>23</v>
      </c>
      <c r="F314" s="5"/>
      <c r="G314" s="5">
        <f t="shared" si="34"/>
        <v>0</v>
      </c>
      <c r="H314" s="6"/>
      <c r="I314" s="5">
        <f t="shared" si="35"/>
        <v>0</v>
      </c>
      <c r="J314" s="7">
        <f>Eingabe!I26</f>
        <v>0</v>
      </c>
      <c r="K314" s="126">
        <f t="shared" si="36"/>
        <v>0</v>
      </c>
      <c r="L314" s="127">
        <f t="shared" si="37"/>
        <v>0</v>
      </c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31"/>
      <c r="AA314" s="25"/>
      <c r="AB314" s="30"/>
      <c r="AC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</row>
    <row r="315" spans="2:41" ht="26.25" customHeight="1">
      <c r="B315" s="25"/>
      <c r="C315" s="25"/>
      <c r="D315" s="10" t="s">
        <v>30</v>
      </c>
      <c r="E315" s="4">
        <f>Eingabe!C27</f>
        <v>24</v>
      </c>
      <c r="F315" s="5"/>
      <c r="G315" s="5">
        <f t="shared" si="34"/>
        <v>0</v>
      </c>
      <c r="H315" s="6"/>
      <c r="I315" s="5">
        <f t="shared" si="35"/>
        <v>0</v>
      </c>
      <c r="J315" s="7">
        <f>Eingabe!I27</f>
        <v>0</v>
      </c>
      <c r="K315" s="126">
        <f t="shared" si="36"/>
        <v>0</v>
      </c>
      <c r="L315" s="127">
        <f t="shared" si="37"/>
        <v>0</v>
      </c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31"/>
      <c r="AA315" s="25"/>
      <c r="AB315" s="30"/>
      <c r="AC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</row>
    <row r="316" spans="2:41" ht="26.25" customHeight="1">
      <c r="B316" s="25"/>
      <c r="C316" s="25"/>
      <c r="D316" s="10" t="s">
        <v>31</v>
      </c>
      <c r="E316" s="53">
        <f>Eingabe!C28</f>
        <v>25</v>
      </c>
      <c r="F316" s="5"/>
      <c r="G316" s="5">
        <f t="shared" si="34"/>
        <v>0</v>
      </c>
      <c r="H316" s="6"/>
      <c r="I316" s="5">
        <f t="shared" si="35"/>
        <v>0</v>
      </c>
      <c r="J316" s="7">
        <f>Eingabe!I28</f>
        <v>0</v>
      </c>
      <c r="K316" s="126">
        <f t="shared" si="36"/>
        <v>0</v>
      </c>
      <c r="L316" s="127">
        <f t="shared" si="37"/>
        <v>0</v>
      </c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31"/>
      <c r="AA316" s="25"/>
      <c r="AB316" s="30"/>
      <c r="AC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</row>
    <row r="317" spans="2:41" ht="26.25" customHeight="1">
      <c r="B317" s="25"/>
      <c r="C317" s="25"/>
      <c r="D317" s="10" t="s">
        <v>32</v>
      </c>
      <c r="E317" s="53">
        <f>Eingabe!C29</f>
        <v>26</v>
      </c>
      <c r="F317" s="5"/>
      <c r="G317" s="5">
        <f t="shared" si="34"/>
        <v>0</v>
      </c>
      <c r="H317" s="6"/>
      <c r="I317" s="5">
        <f t="shared" si="35"/>
        <v>0</v>
      </c>
      <c r="J317" s="7">
        <f>Eingabe!I29</f>
        <v>0</v>
      </c>
      <c r="K317" s="126">
        <f t="shared" si="36"/>
        <v>0</v>
      </c>
      <c r="L317" s="127">
        <f t="shared" si="37"/>
        <v>0</v>
      </c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31"/>
      <c r="AA317" s="25"/>
      <c r="AB317" s="30"/>
      <c r="AC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</row>
    <row r="318" spans="2:41" ht="26.25" customHeight="1">
      <c r="B318" s="25"/>
      <c r="C318" s="25"/>
      <c r="D318" s="10" t="s">
        <v>33</v>
      </c>
      <c r="E318" s="53">
        <f>Eingabe!C30</f>
        <v>27</v>
      </c>
      <c r="F318" s="5"/>
      <c r="G318" s="5">
        <f t="shared" si="34"/>
        <v>0</v>
      </c>
      <c r="H318" s="6"/>
      <c r="I318" s="5">
        <f t="shared" si="35"/>
        <v>0</v>
      </c>
      <c r="J318" s="7">
        <f>Eingabe!I30</f>
        <v>0</v>
      </c>
      <c r="K318" s="126">
        <f t="shared" si="36"/>
        <v>0</v>
      </c>
      <c r="L318" s="127">
        <f t="shared" si="37"/>
        <v>0</v>
      </c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31"/>
      <c r="AA318" s="25"/>
      <c r="AB318" s="30"/>
      <c r="AC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</row>
    <row r="319" spans="2:41" ht="26.25" customHeight="1">
      <c r="B319" s="25"/>
      <c r="C319" s="25"/>
      <c r="D319" s="10" t="s">
        <v>34</v>
      </c>
      <c r="E319" s="53">
        <f>Eingabe!C31</f>
        <v>28</v>
      </c>
      <c r="F319" s="5"/>
      <c r="G319" s="5">
        <f t="shared" si="34"/>
        <v>0</v>
      </c>
      <c r="H319" s="6"/>
      <c r="I319" s="5">
        <f t="shared" si="35"/>
        <v>0</v>
      </c>
      <c r="J319" s="7">
        <f>Eingabe!I31</f>
        <v>0</v>
      </c>
      <c r="K319" s="126">
        <f t="shared" si="36"/>
        <v>0</v>
      </c>
      <c r="L319" s="127">
        <f t="shared" si="37"/>
        <v>0</v>
      </c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31"/>
      <c r="AA319" s="25"/>
      <c r="AB319" s="30"/>
      <c r="AC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</row>
    <row r="320" spans="2:41" ht="26.25" customHeight="1">
      <c r="B320" s="25"/>
      <c r="C320" s="25"/>
      <c r="D320" s="10" t="s">
        <v>35</v>
      </c>
      <c r="E320" s="53">
        <f>Eingabe!C32</f>
        <v>29</v>
      </c>
      <c r="F320" s="5"/>
      <c r="G320" s="5">
        <f t="shared" si="34"/>
        <v>0</v>
      </c>
      <c r="H320" s="6"/>
      <c r="I320" s="5">
        <f t="shared" si="35"/>
        <v>0</v>
      </c>
      <c r="J320" s="7">
        <f>Eingabe!I32</f>
        <v>0</v>
      </c>
      <c r="K320" s="126">
        <f t="shared" si="36"/>
        <v>0</v>
      </c>
      <c r="L320" s="127">
        <f t="shared" si="37"/>
        <v>0</v>
      </c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31"/>
      <c r="AA320" s="25"/>
      <c r="AB320" s="30"/>
      <c r="AC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</row>
    <row r="321" spans="2:41" ht="26.25" customHeight="1">
      <c r="B321" s="25"/>
      <c r="C321" s="25"/>
      <c r="D321" s="10" t="s">
        <v>36</v>
      </c>
      <c r="E321" s="49">
        <f>Eingabe!C33</f>
        <v>30</v>
      </c>
      <c r="F321" s="5"/>
      <c r="G321" s="5">
        <f t="shared" si="34"/>
        <v>0</v>
      </c>
      <c r="H321" s="6"/>
      <c r="I321" s="5">
        <f t="shared" si="35"/>
        <v>0</v>
      </c>
      <c r="J321" s="7">
        <f>Eingabe!I33</f>
        <v>0</v>
      </c>
      <c r="K321" s="126">
        <f t="shared" si="36"/>
        <v>0</v>
      </c>
      <c r="L321" s="127">
        <f t="shared" si="37"/>
        <v>0</v>
      </c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31"/>
      <c r="AA321" s="25"/>
      <c r="AB321" s="30"/>
      <c r="AC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</row>
    <row r="322" spans="2:41" ht="26.25" customHeight="1">
      <c r="B322" s="25"/>
      <c r="C322" s="25"/>
      <c r="D322" s="10" t="s">
        <v>37</v>
      </c>
      <c r="E322" s="4">
        <f>Eingabe!C34</f>
        <v>31</v>
      </c>
      <c r="F322" s="5"/>
      <c r="G322" s="5">
        <f t="shared" si="34"/>
        <v>0</v>
      </c>
      <c r="H322" s="6"/>
      <c r="I322" s="5">
        <f t="shared" si="35"/>
        <v>0</v>
      </c>
      <c r="J322" s="7">
        <f>Eingabe!I34</f>
        <v>0</v>
      </c>
      <c r="K322" s="126">
        <f t="shared" si="36"/>
        <v>0</v>
      </c>
      <c r="L322" s="127">
        <f t="shared" si="37"/>
        <v>0</v>
      </c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31"/>
      <c r="AA322" s="25"/>
      <c r="AB322" s="30"/>
      <c r="AC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</row>
    <row r="323" spans="2:41" ht="26.25" customHeight="1">
      <c r="B323" s="25"/>
      <c r="C323" s="25"/>
      <c r="D323" s="10" t="s">
        <v>38</v>
      </c>
      <c r="E323" s="20">
        <f>Eingabe!C35</f>
        <v>32</v>
      </c>
      <c r="F323" s="5"/>
      <c r="G323" s="5">
        <f t="shared" si="34"/>
        <v>0</v>
      </c>
      <c r="H323" s="6"/>
      <c r="I323" s="5">
        <f t="shared" si="35"/>
        <v>0</v>
      </c>
      <c r="J323" s="7">
        <f>Eingabe!I35</f>
        <v>0</v>
      </c>
      <c r="K323" s="126">
        <f t="shared" si="36"/>
        <v>0</v>
      </c>
      <c r="L323" s="127">
        <f t="shared" si="37"/>
        <v>0</v>
      </c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31"/>
      <c r="AA323" s="25"/>
      <c r="AB323" s="30"/>
      <c r="AC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</row>
    <row r="324" spans="2:41" ht="26.25" customHeight="1">
      <c r="B324" s="25"/>
      <c r="C324" s="25"/>
      <c r="D324" s="10" t="s">
        <v>39</v>
      </c>
      <c r="E324" s="20">
        <f>Eingabe!C36</f>
        <v>33</v>
      </c>
      <c r="F324" s="5"/>
      <c r="G324" s="5">
        <f aca="true" t="shared" si="38" ref="G324:G341">H324-F324</f>
        <v>0</v>
      </c>
      <c r="H324" s="6"/>
      <c r="I324" s="5">
        <f aca="true" t="shared" si="39" ref="I324:I341">SUM(H324/12)</f>
        <v>0</v>
      </c>
      <c r="J324" s="7">
        <f>Eingabe!I36</f>
        <v>0</v>
      </c>
      <c r="K324" s="126">
        <f t="shared" si="36"/>
        <v>0</v>
      </c>
      <c r="L324" s="127">
        <f t="shared" si="37"/>
        <v>0</v>
      </c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31"/>
      <c r="AA324" s="25"/>
      <c r="AB324" s="30"/>
      <c r="AC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</row>
    <row r="325" spans="2:41" ht="26.25" customHeight="1">
      <c r="B325" s="25"/>
      <c r="C325" s="25"/>
      <c r="D325" s="10" t="s">
        <v>40</v>
      </c>
      <c r="E325" s="20">
        <f>Eingabe!C37</f>
        <v>34</v>
      </c>
      <c r="F325" s="5"/>
      <c r="G325" s="5">
        <f t="shared" si="38"/>
        <v>0</v>
      </c>
      <c r="H325" s="6"/>
      <c r="I325" s="5">
        <f t="shared" si="39"/>
        <v>0</v>
      </c>
      <c r="J325" s="7">
        <f>Eingabe!I37</f>
        <v>0</v>
      </c>
      <c r="K325" s="126">
        <f aca="true" t="shared" si="40" ref="K325:K341">$H$292-H325</f>
        <v>0</v>
      </c>
      <c r="L325" s="127">
        <f t="shared" si="37"/>
        <v>0</v>
      </c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31"/>
      <c r="AA325" s="25"/>
      <c r="AB325" s="30"/>
      <c r="AC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</row>
    <row r="326" spans="2:41" ht="26.25" customHeight="1">
      <c r="B326" s="25"/>
      <c r="C326" s="25"/>
      <c r="D326" s="10" t="s">
        <v>41</v>
      </c>
      <c r="E326" s="20">
        <f>Eingabe!C38</f>
        <v>35</v>
      </c>
      <c r="F326" s="5"/>
      <c r="G326" s="5">
        <f t="shared" si="38"/>
        <v>0</v>
      </c>
      <c r="H326" s="6"/>
      <c r="I326" s="5">
        <f t="shared" si="39"/>
        <v>0</v>
      </c>
      <c r="J326" s="7">
        <f>Eingabe!I38</f>
        <v>0</v>
      </c>
      <c r="K326" s="126">
        <f t="shared" si="40"/>
        <v>0</v>
      </c>
      <c r="L326" s="127">
        <f t="shared" si="37"/>
        <v>0</v>
      </c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31"/>
      <c r="AA326" s="25"/>
      <c r="AB326" s="30"/>
      <c r="AC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</row>
    <row r="327" spans="2:41" ht="26.25" customHeight="1">
      <c r="B327" s="25"/>
      <c r="C327" s="25"/>
      <c r="D327" s="10" t="s">
        <v>42</v>
      </c>
      <c r="E327" s="20">
        <f>Eingabe!C39</f>
        <v>36</v>
      </c>
      <c r="F327" s="5"/>
      <c r="G327" s="5">
        <f t="shared" si="38"/>
        <v>0</v>
      </c>
      <c r="H327" s="6"/>
      <c r="I327" s="5">
        <f t="shared" si="39"/>
        <v>0</v>
      </c>
      <c r="J327" s="7">
        <f>Eingabe!I39</f>
        <v>0</v>
      </c>
      <c r="K327" s="126">
        <f t="shared" si="40"/>
        <v>0</v>
      </c>
      <c r="L327" s="127">
        <f t="shared" si="37"/>
        <v>0</v>
      </c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31"/>
      <c r="AA327" s="25"/>
      <c r="AB327" s="30"/>
      <c r="AC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</row>
    <row r="328" spans="2:41" ht="26.25" customHeight="1">
      <c r="B328" s="25"/>
      <c r="C328" s="25"/>
      <c r="D328" s="10" t="s">
        <v>43</v>
      </c>
      <c r="E328" s="20">
        <f>Eingabe!C40</f>
        <v>37</v>
      </c>
      <c r="F328" s="5"/>
      <c r="G328" s="5">
        <f t="shared" si="38"/>
        <v>0</v>
      </c>
      <c r="H328" s="6"/>
      <c r="I328" s="5">
        <f t="shared" si="39"/>
        <v>0</v>
      </c>
      <c r="J328" s="7">
        <f>Eingabe!I40</f>
        <v>0</v>
      </c>
      <c r="K328" s="126">
        <f t="shared" si="40"/>
        <v>0</v>
      </c>
      <c r="L328" s="127">
        <f t="shared" si="37"/>
        <v>0</v>
      </c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31"/>
      <c r="AA328" s="25"/>
      <c r="AB328" s="30"/>
      <c r="AC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</row>
    <row r="329" spans="2:41" ht="26.25" customHeight="1">
      <c r="B329" s="25"/>
      <c r="C329" s="25"/>
      <c r="D329" s="10" t="s">
        <v>44</v>
      </c>
      <c r="E329" s="20">
        <f>Eingabe!C41</f>
        <v>38</v>
      </c>
      <c r="F329" s="5"/>
      <c r="G329" s="5">
        <f t="shared" si="38"/>
        <v>0</v>
      </c>
      <c r="H329" s="6"/>
      <c r="I329" s="5">
        <f t="shared" si="39"/>
        <v>0</v>
      </c>
      <c r="J329" s="7">
        <f>Eingabe!I41</f>
        <v>0</v>
      </c>
      <c r="K329" s="126">
        <f t="shared" si="40"/>
        <v>0</v>
      </c>
      <c r="L329" s="127">
        <f t="shared" si="37"/>
        <v>0</v>
      </c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31"/>
      <c r="AA329" s="25"/>
      <c r="AB329" s="30"/>
      <c r="AC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</row>
    <row r="330" spans="2:41" ht="26.25" customHeight="1">
      <c r="B330" s="25"/>
      <c r="C330" s="25"/>
      <c r="D330" s="10" t="s">
        <v>45</v>
      </c>
      <c r="E330" s="20">
        <f>Eingabe!C42</f>
        <v>39</v>
      </c>
      <c r="F330" s="5"/>
      <c r="G330" s="5">
        <f t="shared" si="38"/>
        <v>0</v>
      </c>
      <c r="H330" s="6"/>
      <c r="I330" s="5">
        <f t="shared" si="39"/>
        <v>0</v>
      </c>
      <c r="J330" s="7">
        <f>Eingabe!I42</f>
        <v>0</v>
      </c>
      <c r="K330" s="126">
        <f t="shared" si="40"/>
        <v>0</v>
      </c>
      <c r="L330" s="127">
        <f t="shared" si="37"/>
        <v>0</v>
      </c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31"/>
      <c r="AA330" s="25"/>
      <c r="AB330" s="30"/>
      <c r="AC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</row>
    <row r="331" spans="2:41" ht="26.25" customHeight="1">
      <c r="B331" s="25"/>
      <c r="C331" s="25"/>
      <c r="D331" s="10" t="s">
        <v>46</v>
      </c>
      <c r="E331" s="20">
        <f>Eingabe!C43</f>
        <v>40</v>
      </c>
      <c r="F331" s="5"/>
      <c r="G331" s="5">
        <f t="shared" si="38"/>
        <v>0</v>
      </c>
      <c r="H331" s="6"/>
      <c r="I331" s="5">
        <f t="shared" si="39"/>
        <v>0</v>
      </c>
      <c r="J331" s="7">
        <f>Eingabe!I43</f>
        <v>0</v>
      </c>
      <c r="K331" s="126">
        <f t="shared" si="40"/>
        <v>0</v>
      </c>
      <c r="L331" s="127">
        <f t="shared" si="37"/>
        <v>0</v>
      </c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31"/>
      <c r="AA331" s="25"/>
      <c r="AB331" s="30"/>
      <c r="AC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</row>
    <row r="332" spans="2:41" ht="26.25" customHeight="1">
      <c r="B332" s="25"/>
      <c r="C332" s="25"/>
      <c r="D332" s="10" t="s">
        <v>47</v>
      </c>
      <c r="E332" s="20">
        <f>Eingabe!C44</f>
        <v>41</v>
      </c>
      <c r="F332" s="5"/>
      <c r="G332" s="5">
        <f t="shared" si="38"/>
        <v>0</v>
      </c>
      <c r="H332" s="6"/>
      <c r="I332" s="5">
        <f t="shared" si="39"/>
        <v>0</v>
      </c>
      <c r="J332" s="7">
        <f>Eingabe!I44</f>
        <v>0</v>
      </c>
      <c r="K332" s="126">
        <f t="shared" si="40"/>
        <v>0</v>
      </c>
      <c r="L332" s="127">
        <f t="shared" si="37"/>
        <v>0</v>
      </c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31"/>
      <c r="AA332" s="25"/>
      <c r="AB332" s="30"/>
      <c r="AC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</row>
    <row r="333" spans="2:41" ht="26.25" customHeight="1">
      <c r="B333" s="25"/>
      <c r="C333" s="25"/>
      <c r="D333" s="10" t="s">
        <v>48</v>
      </c>
      <c r="E333" s="20">
        <f>Eingabe!C45</f>
        <v>42</v>
      </c>
      <c r="F333" s="5"/>
      <c r="G333" s="5">
        <f t="shared" si="38"/>
        <v>0</v>
      </c>
      <c r="H333" s="6"/>
      <c r="I333" s="5">
        <f t="shared" si="39"/>
        <v>0</v>
      </c>
      <c r="J333" s="7">
        <f>Eingabe!I45</f>
        <v>0</v>
      </c>
      <c r="K333" s="126">
        <f t="shared" si="40"/>
        <v>0</v>
      </c>
      <c r="L333" s="127">
        <f t="shared" si="37"/>
        <v>0</v>
      </c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31"/>
      <c r="AA333" s="25"/>
      <c r="AB333" s="30"/>
      <c r="AC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</row>
    <row r="334" spans="2:41" ht="26.25" customHeight="1">
      <c r="B334" s="25"/>
      <c r="C334" s="25"/>
      <c r="D334" s="10" t="s">
        <v>49</v>
      </c>
      <c r="E334" s="20">
        <f>Eingabe!C46</f>
        <v>43</v>
      </c>
      <c r="F334" s="5"/>
      <c r="G334" s="5">
        <f t="shared" si="38"/>
        <v>0</v>
      </c>
      <c r="H334" s="6"/>
      <c r="I334" s="5">
        <f t="shared" si="39"/>
        <v>0</v>
      </c>
      <c r="J334" s="7">
        <f>Eingabe!I46</f>
        <v>0</v>
      </c>
      <c r="K334" s="126">
        <f t="shared" si="40"/>
        <v>0</v>
      </c>
      <c r="L334" s="127">
        <f t="shared" si="37"/>
        <v>0</v>
      </c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31"/>
      <c r="AA334" s="25"/>
      <c r="AB334" s="30"/>
      <c r="AC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</row>
    <row r="335" spans="2:41" ht="26.25" customHeight="1">
      <c r="B335" s="25"/>
      <c r="C335" s="25"/>
      <c r="D335" s="10" t="s">
        <v>50</v>
      </c>
      <c r="E335" s="20">
        <f>Eingabe!C47</f>
        <v>44</v>
      </c>
      <c r="F335" s="5"/>
      <c r="G335" s="5">
        <f t="shared" si="38"/>
        <v>0</v>
      </c>
      <c r="H335" s="6"/>
      <c r="I335" s="5">
        <f t="shared" si="39"/>
        <v>0</v>
      </c>
      <c r="J335" s="7">
        <f>Eingabe!I47</f>
        <v>0</v>
      </c>
      <c r="K335" s="126">
        <f t="shared" si="40"/>
        <v>0</v>
      </c>
      <c r="L335" s="127">
        <f t="shared" si="37"/>
        <v>0</v>
      </c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31"/>
      <c r="AA335" s="25"/>
      <c r="AB335" s="30"/>
      <c r="AC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</row>
    <row r="336" spans="2:41" ht="26.25" customHeight="1">
      <c r="B336" s="25"/>
      <c r="C336" s="25"/>
      <c r="D336" s="10" t="s">
        <v>51</v>
      </c>
      <c r="E336" s="20">
        <f>Eingabe!C48</f>
        <v>45</v>
      </c>
      <c r="F336" s="5"/>
      <c r="G336" s="5">
        <f t="shared" si="38"/>
        <v>0</v>
      </c>
      <c r="H336" s="6"/>
      <c r="I336" s="5">
        <f t="shared" si="39"/>
        <v>0</v>
      </c>
      <c r="J336" s="7">
        <f>Eingabe!I48</f>
        <v>0</v>
      </c>
      <c r="K336" s="126">
        <f t="shared" si="40"/>
        <v>0</v>
      </c>
      <c r="L336" s="127">
        <f t="shared" si="37"/>
        <v>0</v>
      </c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31"/>
      <c r="AA336" s="25"/>
      <c r="AB336" s="30"/>
      <c r="AC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</row>
    <row r="337" spans="2:41" ht="26.25" customHeight="1">
      <c r="B337" s="25"/>
      <c r="C337" s="25"/>
      <c r="D337" s="10" t="s">
        <v>52</v>
      </c>
      <c r="E337" s="20">
        <f>Eingabe!C49</f>
        <v>46</v>
      </c>
      <c r="F337" s="5"/>
      <c r="G337" s="5">
        <f t="shared" si="38"/>
        <v>0</v>
      </c>
      <c r="H337" s="6"/>
      <c r="I337" s="5">
        <f t="shared" si="39"/>
        <v>0</v>
      </c>
      <c r="J337" s="7">
        <f>Eingabe!I49</f>
        <v>0</v>
      </c>
      <c r="K337" s="126">
        <f t="shared" si="40"/>
        <v>0</v>
      </c>
      <c r="L337" s="127">
        <f t="shared" si="37"/>
        <v>0</v>
      </c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31"/>
      <c r="AA337" s="25"/>
      <c r="AB337" s="30"/>
      <c r="AC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</row>
    <row r="338" spans="2:41" ht="26.25" customHeight="1">
      <c r="B338" s="25"/>
      <c r="C338" s="25"/>
      <c r="D338" s="10" t="s">
        <v>53</v>
      </c>
      <c r="E338" s="20">
        <f>Eingabe!C50</f>
        <v>47</v>
      </c>
      <c r="F338" s="5"/>
      <c r="G338" s="5">
        <f t="shared" si="38"/>
        <v>0</v>
      </c>
      <c r="H338" s="6"/>
      <c r="I338" s="5">
        <f t="shared" si="39"/>
        <v>0</v>
      </c>
      <c r="J338" s="7">
        <f>Eingabe!I50</f>
        <v>0</v>
      </c>
      <c r="K338" s="126">
        <f t="shared" si="40"/>
        <v>0</v>
      </c>
      <c r="L338" s="127">
        <f t="shared" si="37"/>
        <v>0</v>
      </c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31"/>
      <c r="AA338" s="25"/>
      <c r="AB338" s="30"/>
      <c r="AC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</row>
    <row r="339" spans="2:41" ht="26.25" customHeight="1">
      <c r="B339" s="25"/>
      <c r="C339" s="25"/>
      <c r="D339" s="10" t="s">
        <v>54</v>
      </c>
      <c r="E339" s="20">
        <f>Eingabe!C51</f>
        <v>48</v>
      </c>
      <c r="F339" s="5"/>
      <c r="G339" s="5">
        <f t="shared" si="38"/>
        <v>0</v>
      </c>
      <c r="H339" s="6"/>
      <c r="I339" s="5">
        <f t="shared" si="39"/>
        <v>0</v>
      </c>
      <c r="J339" s="7">
        <f>Eingabe!I51</f>
        <v>0</v>
      </c>
      <c r="K339" s="126">
        <f t="shared" si="40"/>
        <v>0</v>
      </c>
      <c r="L339" s="127">
        <f t="shared" si="37"/>
        <v>0</v>
      </c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31"/>
      <c r="AA339" s="25"/>
      <c r="AB339" s="30"/>
      <c r="AC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</row>
    <row r="340" spans="2:41" ht="26.25" customHeight="1">
      <c r="B340" s="25"/>
      <c r="C340" s="25"/>
      <c r="D340" s="10" t="s">
        <v>55</v>
      </c>
      <c r="E340" s="20">
        <f>Eingabe!C52</f>
        <v>49</v>
      </c>
      <c r="F340" s="5"/>
      <c r="G340" s="5">
        <f t="shared" si="38"/>
        <v>0</v>
      </c>
      <c r="H340" s="6"/>
      <c r="I340" s="5">
        <f t="shared" si="39"/>
        <v>0</v>
      </c>
      <c r="J340" s="7">
        <f>Eingabe!I52</f>
        <v>0</v>
      </c>
      <c r="K340" s="126">
        <f t="shared" si="40"/>
        <v>0</v>
      </c>
      <c r="L340" s="127">
        <f t="shared" si="37"/>
        <v>0</v>
      </c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31"/>
      <c r="AA340" s="25"/>
      <c r="AB340" s="30"/>
      <c r="AC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</row>
    <row r="341" spans="2:41" ht="26.25" customHeight="1" thickBot="1">
      <c r="B341" s="25"/>
      <c r="C341" s="25"/>
      <c r="D341" s="19" t="s">
        <v>56</v>
      </c>
      <c r="E341" s="20">
        <f>Eingabe!C53</f>
        <v>50</v>
      </c>
      <c r="F341" s="21"/>
      <c r="G341" s="21">
        <f t="shared" si="38"/>
        <v>0</v>
      </c>
      <c r="H341" s="22"/>
      <c r="I341" s="21">
        <f t="shared" si="39"/>
        <v>0</v>
      </c>
      <c r="J341" s="23">
        <f>Eingabe!I53</f>
        <v>0</v>
      </c>
      <c r="K341" s="130">
        <f t="shared" si="40"/>
        <v>0</v>
      </c>
      <c r="L341" s="131">
        <f t="shared" si="37"/>
        <v>0</v>
      </c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31"/>
      <c r="AA341" s="25"/>
      <c r="AB341" s="30"/>
      <c r="AC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</row>
    <row r="342" spans="2:41" ht="26.25" customHeight="1" thickBot="1">
      <c r="B342" s="25"/>
      <c r="C342" s="25"/>
      <c r="D342" s="159" t="str">
        <f>Eingabe!$B$54</f>
        <v>Punktevergabe: 30,27,25,24,23,22,21,20,19,18,17,16,15,14,13,12,11,10,9,8,7,6,5,4,3,2,1</v>
      </c>
      <c r="E342" s="160"/>
      <c r="F342" s="160"/>
      <c r="G342" s="160"/>
      <c r="H342" s="160"/>
      <c r="I342" s="160"/>
      <c r="J342" s="160"/>
      <c r="K342" s="160"/>
      <c r="L342" s="161"/>
      <c r="M342" s="25"/>
      <c r="N342" s="31"/>
      <c r="O342" s="31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E342" s="30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</row>
    <row r="343" spans="2:41" ht="26.25" customHeight="1">
      <c r="B343" s="25"/>
      <c r="C343" s="25"/>
      <c r="D343" s="34"/>
      <c r="E343" s="34"/>
      <c r="F343" s="48"/>
      <c r="G343" s="33"/>
      <c r="H343" s="34"/>
      <c r="I343" s="33"/>
      <c r="J343" s="33"/>
      <c r="K343" s="33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E343" s="30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</row>
    <row r="344" spans="2:41" ht="26.25" customHeight="1">
      <c r="B344" s="25"/>
      <c r="C344" s="25"/>
      <c r="D344" s="25"/>
      <c r="E344" s="25"/>
      <c r="F344" s="172"/>
      <c r="G344" s="173"/>
      <c r="H344" s="35"/>
      <c r="I344" s="35" t="s">
        <v>66</v>
      </c>
      <c r="J344" s="36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31"/>
      <c r="Y344" s="25"/>
      <c r="Z344" s="30"/>
      <c r="AA344" s="25"/>
      <c r="AB344" s="25"/>
      <c r="AC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</row>
    <row r="345" spans="2:41" ht="26.25" customHeight="1">
      <c r="B345" s="25"/>
      <c r="C345" s="25"/>
      <c r="D345" s="25"/>
      <c r="E345" s="25"/>
      <c r="F345" s="172"/>
      <c r="G345" s="173"/>
      <c r="H345" s="35"/>
      <c r="I345" s="35" t="s">
        <v>66</v>
      </c>
      <c r="J345" s="36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31"/>
      <c r="Y345" s="25"/>
      <c r="Z345" s="30"/>
      <c r="AA345" s="25"/>
      <c r="AB345" s="25"/>
      <c r="AC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</row>
    <row r="346" spans="2:41" ht="26.25" customHeight="1">
      <c r="B346" s="25"/>
      <c r="C346" s="25"/>
      <c r="D346" s="25"/>
      <c r="E346" s="25"/>
      <c r="F346" s="172"/>
      <c r="G346" s="173"/>
      <c r="H346" s="35"/>
      <c r="I346" s="35" t="s">
        <v>66</v>
      </c>
      <c r="J346" s="36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31"/>
      <c r="Y346" s="25"/>
      <c r="Z346" s="30"/>
      <c r="AA346" s="25"/>
      <c r="AB346" s="25"/>
      <c r="AC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</row>
    <row r="347" spans="2:41" ht="26.25" customHeight="1">
      <c r="B347" s="25"/>
      <c r="C347" s="25"/>
      <c r="D347" s="25"/>
      <c r="E347" s="54"/>
      <c r="F347" s="42"/>
      <c r="G347" s="42"/>
      <c r="H347" s="43"/>
      <c r="I347" s="44"/>
      <c r="J347" s="25"/>
      <c r="K347" s="25"/>
      <c r="L347" s="25"/>
      <c r="M347" s="25"/>
      <c r="N347" s="25"/>
      <c r="O347" s="25"/>
      <c r="P347" s="25"/>
      <c r="S347" s="33"/>
      <c r="T347" s="34"/>
      <c r="U347" s="34"/>
      <c r="V347" s="34"/>
      <c r="W347" s="33"/>
      <c r="X347" s="33"/>
      <c r="Y347" s="34"/>
      <c r="Z347" s="33"/>
      <c r="AA347" s="31"/>
      <c r="AB347" s="31"/>
      <c r="AE347" s="30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</row>
    <row r="348" spans="2:41" ht="26.25" customHeight="1">
      <c r="B348" s="25"/>
      <c r="C348" s="25"/>
      <c r="D348" s="25"/>
      <c r="E348" s="48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S348" s="33"/>
      <c r="T348" s="34"/>
      <c r="U348" s="34"/>
      <c r="V348" s="34"/>
      <c r="W348" s="33"/>
      <c r="X348" s="33"/>
      <c r="Y348" s="34"/>
      <c r="Z348" s="33"/>
      <c r="AA348" s="31"/>
      <c r="AB348" s="31"/>
      <c r="AE348" s="30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</row>
    <row r="349" spans="2:41" ht="34.5" customHeight="1"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30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</row>
    <row r="350" spans="2:41" ht="31.5" customHeight="1"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30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</row>
    <row r="351" spans="2:41" ht="26.25" customHeight="1"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30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</row>
    <row r="352" spans="2:41" ht="26.25" customHeight="1"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30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</row>
    <row r="353" spans="2:41" ht="26.25" customHeight="1"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30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</row>
    <row r="354" spans="2:41" ht="26.25" customHeight="1"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30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</row>
    <row r="355" spans="2:41" ht="26.25" customHeight="1"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30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</row>
    <row r="356" spans="2:41" ht="26.25" customHeight="1"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30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</row>
    <row r="357" spans="2:41" ht="26.25" customHeight="1"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30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</row>
    <row r="358" spans="2:41" ht="26.25" customHeight="1"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30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</row>
    <row r="359" spans="2:41" ht="26.25" customHeight="1"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30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</row>
    <row r="360" spans="2:41" ht="26.25" customHeight="1"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30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</row>
    <row r="361" spans="2:41" ht="26.25" customHeight="1"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30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</row>
    <row r="362" spans="2:41" ht="26.25" customHeight="1"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30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</row>
    <row r="363" spans="2:41" ht="26.25" customHeight="1"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30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</row>
    <row r="364" spans="2:41" ht="26.25" customHeight="1"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30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</row>
    <row r="365" spans="2:41" ht="26.25" customHeight="1"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30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</row>
    <row r="366" spans="2:41" ht="26.25" customHeight="1"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30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</row>
    <row r="367" spans="2:41" ht="26.25" customHeight="1"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30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</row>
    <row r="368" spans="2:41" ht="26.25" customHeight="1"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30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</row>
    <row r="369" spans="2:41" ht="26.25" customHeight="1"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30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</row>
    <row r="370" spans="2:41" ht="26.25" customHeight="1"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30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</row>
    <row r="371" spans="2:41" ht="26.25" customHeight="1"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30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</row>
    <row r="372" spans="2:41" ht="26.25" customHeight="1"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30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</row>
    <row r="373" spans="2:41" ht="26.25" customHeight="1"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30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</row>
    <row r="374" spans="2:41" ht="26.25" customHeight="1"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30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</row>
    <row r="375" spans="2:41" ht="26.25" customHeight="1"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30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</row>
    <row r="376" spans="2:41" ht="26.25" customHeight="1"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30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</row>
    <row r="377" spans="2:41" ht="26.25" customHeight="1"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30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</row>
    <row r="378" spans="2:41" ht="26.25" customHeight="1"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30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</row>
    <row r="379" spans="2:31" ht="26.25" customHeight="1"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Q379" s="2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</row>
    <row r="380" spans="2:31" ht="26.25" customHeight="1"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Q380" s="2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</row>
    <row r="381" spans="2:31" ht="26.25" customHeight="1"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Q381" s="2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</row>
    <row r="382" spans="2:31" ht="26.25" customHeight="1"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Q382" s="2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</row>
    <row r="383" spans="2:31" ht="26.25" customHeight="1"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Q383" s="2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</row>
    <row r="384" spans="2:31" ht="26.25" customHeight="1"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Q384" s="2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</row>
    <row r="385" spans="2:31" ht="26.25" customHeight="1"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Q385" s="2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</row>
    <row r="386" spans="2:31" ht="26.25" customHeight="1"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Q386" s="2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</row>
    <row r="387" spans="2:31" ht="26.25" customHeight="1"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Q387" s="2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</row>
    <row r="388" spans="2:31" ht="26.25" customHeight="1"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Q388" s="2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</row>
    <row r="389" spans="2:31" ht="26.25" customHeight="1"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Q389" s="2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</row>
    <row r="390" spans="2:31" ht="26.25" customHeight="1"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Q390" s="2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</row>
    <row r="391" spans="2:31" ht="26.25" customHeight="1"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Q391" s="2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</row>
    <row r="392" spans="2:31" ht="26.25" customHeight="1"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Q392" s="2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</row>
    <row r="393" spans="2:31" ht="26.25" customHeight="1"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Q393" s="2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</row>
    <row r="394" spans="2:31" ht="26.25" customHeight="1"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Q394" s="2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</row>
    <row r="395" spans="2:31" ht="26.25" customHeight="1"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Q395" s="2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</row>
    <row r="396" spans="2:31" ht="26.25" customHeight="1"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Q396" s="2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</row>
    <row r="397" spans="2:31" ht="26.25" customHeight="1"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Q397" s="2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</row>
    <row r="398" spans="2:31" ht="26.25" customHeight="1"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Q398" s="2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</row>
    <row r="399" spans="2:31" ht="26.25" customHeight="1"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Q399" s="2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</row>
    <row r="400" spans="2:31" ht="26.25" customHeight="1"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Q400" s="2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</row>
    <row r="401" spans="2:31" ht="26.25" customHeight="1"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Q401" s="2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</row>
    <row r="402" spans="2:31" ht="26.25" customHeight="1"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Q402" s="17"/>
      <c r="R402" s="17"/>
      <c r="S402" s="2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</row>
    <row r="403" spans="2:31" ht="26.25" customHeight="1"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Q403" s="17"/>
      <c r="R403" s="17"/>
      <c r="S403" s="2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</row>
    <row r="404" spans="2:31" ht="26.25" customHeight="1"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30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</row>
    <row r="405" spans="2:31" ht="26.25" customHeight="1"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30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</row>
    <row r="406" spans="2:31" ht="26.25" customHeight="1"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30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</row>
    <row r="407" spans="2:31" ht="26.25" customHeight="1">
      <c r="B407" s="25"/>
      <c r="C407" s="25"/>
      <c r="D407" s="25"/>
      <c r="E407" s="31"/>
      <c r="F407" s="31"/>
      <c r="G407" s="33"/>
      <c r="H407" s="34"/>
      <c r="I407" s="34"/>
      <c r="J407" s="34"/>
      <c r="K407" s="33"/>
      <c r="L407" s="33"/>
      <c r="M407" s="34"/>
      <c r="N407" s="33"/>
      <c r="O407" s="16"/>
      <c r="P407" s="16"/>
      <c r="R407" s="25"/>
      <c r="S407" s="2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</row>
    <row r="408" spans="2:31" ht="26.25" customHeight="1">
      <c r="B408" s="25"/>
      <c r="C408" s="25"/>
      <c r="D408" s="25"/>
      <c r="E408" s="31"/>
      <c r="F408" s="31"/>
      <c r="G408" s="33"/>
      <c r="H408" s="34"/>
      <c r="I408" s="34"/>
      <c r="J408" s="34"/>
      <c r="K408" s="33"/>
      <c r="L408" s="33"/>
      <c r="M408" s="34"/>
      <c r="N408" s="33"/>
      <c r="O408" s="16"/>
      <c r="P408" s="16"/>
      <c r="R408" s="25"/>
      <c r="S408" s="2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</row>
    <row r="409" spans="2:31" ht="34.5" customHeight="1"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R409" s="25"/>
      <c r="S409" s="2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</row>
    <row r="410" spans="2:31" ht="31.5" customHeight="1"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R410" s="25"/>
      <c r="S410" s="2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</row>
    <row r="411" spans="2:31" ht="26.25" customHeight="1"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R411" s="25"/>
      <c r="S411" s="2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</row>
    <row r="412" spans="2:31" ht="26.25" customHeight="1"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R412" s="25"/>
      <c r="S412" s="2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</row>
    <row r="413" spans="2:31" ht="26.25" customHeight="1"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R413" s="25"/>
      <c r="S413" s="2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</row>
    <row r="414" spans="2:31" ht="26.25" customHeight="1"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R414" s="25"/>
      <c r="S414" s="2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</row>
    <row r="415" spans="2:31" ht="26.25" customHeight="1"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R415" s="25"/>
      <c r="S415" s="2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</row>
    <row r="416" spans="2:31" ht="26.25" customHeight="1"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R416" s="25"/>
      <c r="S416" s="2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</row>
    <row r="417" spans="2:31" ht="26.25" customHeight="1"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R417" s="25"/>
      <c r="S417" s="2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</row>
    <row r="418" spans="2:31" ht="26.25" customHeight="1"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R418" s="25"/>
      <c r="S418" s="2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</row>
    <row r="419" spans="2:31" ht="26.25" customHeight="1"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R419" s="25"/>
      <c r="S419" s="2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</row>
    <row r="420" spans="2:31" ht="26.25" customHeight="1"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R420" s="25"/>
      <c r="S420" s="2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</row>
    <row r="421" spans="2:31" ht="26.25" customHeight="1"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R421" s="25"/>
      <c r="S421" s="2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</row>
    <row r="422" spans="2:31" ht="26.25" customHeight="1"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R422" s="25"/>
      <c r="S422" s="2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</row>
    <row r="423" spans="2:31" ht="26.25" customHeight="1"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R423" s="25"/>
      <c r="S423" s="2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</row>
    <row r="424" spans="2:31" ht="26.25" customHeight="1"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R424" s="25"/>
      <c r="S424" s="2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</row>
    <row r="425" spans="2:31" ht="26.25" customHeight="1"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R425" s="25"/>
      <c r="S425" s="2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</row>
    <row r="426" spans="2:31" ht="26.25" customHeight="1"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R426" s="25"/>
      <c r="S426" s="2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</row>
    <row r="427" spans="2:31" ht="26.25" customHeight="1"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R427" s="25"/>
      <c r="S427" s="2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</row>
    <row r="428" spans="2:31" ht="26.25" customHeight="1"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R428" s="25"/>
      <c r="S428" s="2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</row>
    <row r="429" spans="2:31" ht="26.25" customHeight="1"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R429" s="25"/>
      <c r="S429" s="2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</row>
    <row r="430" spans="2:31" ht="26.25" customHeight="1"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R430" s="25"/>
      <c r="S430" s="2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</row>
    <row r="431" spans="2:31" ht="26.25" customHeight="1"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R431" s="25"/>
      <c r="S431" s="2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</row>
    <row r="432" spans="2:31" ht="26.25" customHeight="1"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R432" s="25"/>
      <c r="S432" s="2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</row>
    <row r="433" spans="2:31" ht="26.25" customHeight="1"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R433" s="25"/>
      <c r="S433" s="2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</row>
    <row r="434" spans="2:31" ht="26.25" customHeight="1"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R434" s="25"/>
      <c r="S434" s="2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</row>
    <row r="435" spans="2:31" ht="26.25" customHeight="1"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R435" s="25"/>
      <c r="S435" s="2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</row>
    <row r="436" spans="2:31" ht="26.25" customHeight="1"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R436" s="25"/>
      <c r="S436" s="2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</row>
    <row r="437" spans="2:31" ht="26.25" customHeight="1"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R437" s="25"/>
      <c r="S437" s="2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</row>
    <row r="438" spans="2:31" ht="26.25" customHeight="1"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R438" s="25"/>
      <c r="S438" s="2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</row>
    <row r="439" spans="2:31" ht="26.25" customHeight="1"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R439" s="25"/>
      <c r="S439" s="2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</row>
    <row r="440" spans="2:31" ht="26.25" customHeight="1"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R440" s="25"/>
      <c r="S440" s="2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</row>
    <row r="441" spans="2:31" ht="26.25" customHeight="1"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R441" s="25"/>
      <c r="S441" s="2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</row>
    <row r="442" spans="2:31" ht="26.25" customHeight="1"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R442" s="25"/>
      <c r="S442" s="2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</row>
    <row r="443" spans="2:31" ht="26.25" customHeight="1"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R443" s="25"/>
      <c r="S443" s="2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</row>
    <row r="444" spans="2:31" ht="26.25" customHeight="1"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R444" s="25"/>
      <c r="S444" s="2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</row>
    <row r="445" spans="2:31" ht="26.25" customHeight="1"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R445" s="25"/>
      <c r="S445" s="2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</row>
    <row r="446" spans="2:31" ht="26.25" customHeight="1"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R446" s="25"/>
      <c r="S446" s="2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</row>
    <row r="447" spans="2:31" ht="26.25" customHeight="1"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R447" s="25"/>
      <c r="S447" s="2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</row>
    <row r="448" spans="2:31" ht="26.25" customHeight="1"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R448" s="25"/>
      <c r="S448" s="2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</row>
    <row r="449" spans="2:31" ht="26.25" customHeight="1"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R449" s="25"/>
      <c r="S449" s="2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</row>
    <row r="450" spans="2:31" ht="26.25" customHeight="1"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R450" s="25"/>
      <c r="S450" s="2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</row>
    <row r="451" spans="2:31" ht="26.25" customHeight="1"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R451" s="25"/>
      <c r="S451" s="2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</row>
    <row r="452" spans="2:31" ht="26.25" customHeight="1"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R452" s="25"/>
      <c r="S452" s="2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</row>
    <row r="453" spans="2:31" ht="26.25" customHeight="1"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R453" s="25"/>
      <c r="S453" s="2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</row>
    <row r="454" spans="2:31" ht="26.25" customHeight="1"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R454" s="25"/>
      <c r="S454" s="2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</row>
    <row r="455" spans="2:31" ht="26.25" customHeight="1"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R455" s="25"/>
      <c r="S455" s="2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</row>
    <row r="456" spans="2:31" ht="26.25" customHeight="1"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R456" s="25"/>
      <c r="S456" s="2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</row>
    <row r="457" spans="2:31" ht="26.25" customHeight="1"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R457" s="25"/>
      <c r="S457" s="2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</row>
    <row r="458" spans="2:31" ht="26.25" customHeight="1"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R458" s="25"/>
      <c r="S458" s="2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</row>
    <row r="459" spans="2:31" ht="26.25" customHeight="1"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R459" s="25"/>
      <c r="S459" s="2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</row>
    <row r="460" spans="2:31" ht="26.25" customHeight="1"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R460" s="25"/>
      <c r="S460" s="2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</row>
    <row r="461" spans="2:31" ht="26.25" customHeight="1"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R461" s="25"/>
      <c r="S461" s="2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</row>
    <row r="462" spans="2:31" ht="26.25" customHeight="1"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R462" s="25"/>
      <c r="S462" s="2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</row>
    <row r="463" spans="2:31" ht="26.25" customHeight="1"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R463" s="25"/>
      <c r="S463" s="2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</row>
    <row r="464" spans="2:31" ht="26.25" customHeight="1"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R464" s="25"/>
      <c r="S464" s="2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</row>
    <row r="465" spans="2:31" ht="26.25" customHeight="1"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R465" s="25"/>
      <c r="S465" s="2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</row>
    <row r="466" spans="2:31" ht="26.25" customHeight="1"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R466" s="25"/>
      <c r="S466" s="2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</row>
    <row r="467" spans="2:31" ht="26.25" customHeight="1">
      <c r="B467" s="25"/>
      <c r="C467" s="25"/>
      <c r="D467" s="25"/>
      <c r="E467" s="31"/>
      <c r="F467" s="31"/>
      <c r="G467" s="33"/>
      <c r="H467" s="34"/>
      <c r="I467" s="34"/>
      <c r="J467" s="34"/>
      <c r="K467" s="33"/>
      <c r="L467" s="33"/>
      <c r="M467" s="34"/>
      <c r="N467" s="33"/>
      <c r="O467" s="16"/>
      <c r="P467" s="16"/>
      <c r="R467" s="25"/>
      <c r="S467" s="2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</row>
    <row r="468" spans="2:31" ht="26.25" customHeight="1">
      <c r="B468" s="25"/>
      <c r="C468" s="25"/>
      <c r="D468" s="25"/>
      <c r="E468" s="31"/>
      <c r="F468" s="31"/>
      <c r="G468" s="33"/>
      <c r="H468" s="34"/>
      <c r="I468" s="34"/>
      <c r="J468" s="34"/>
      <c r="K468" s="33"/>
      <c r="L468" s="33"/>
      <c r="M468" s="34"/>
      <c r="N468" s="33"/>
      <c r="O468" s="16"/>
      <c r="P468" s="16"/>
      <c r="R468" s="25"/>
      <c r="S468" s="2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</row>
    <row r="469" spans="2:31" ht="26.25" customHeight="1">
      <c r="B469" s="25"/>
      <c r="C469" s="25"/>
      <c r="D469" s="25"/>
      <c r="E469" s="31"/>
      <c r="F469" s="31"/>
      <c r="G469" s="33"/>
      <c r="H469" s="34"/>
      <c r="I469" s="34"/>
      <c r="J469" s="34"/>
      <c r="K469" s="33"/>
      <c r="L469" s="33"/>
      <c r="M469" s="34"/>
      <c r="N469" s="33"/>
      <c r="O469" s="16"/>
      <c r="P469" s="16"/>
      <c r="R469" s="25"/>
      <c r="S469" s="2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</row>
    <row r="470" spans="2:26" ht="26.25" customHeight="1">
      <c r="B470" s="25"/>
      <c r="C470" s="25"/>
      <c r="D470" s="25"/>
      <c r="E470" s="48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S470" s="33"/>
      <c r="T470" s="34"/>
      <c r="U470" s="34"/>
      <c r="V470" s="34"/>
      <c r="W470" s="33"/>
      <c r="X470" s="33"/>
      <c r="Y470" s="34"/>
      <c r="Z470" s="33"/>
    </row>
    <row r="471" spans="2:26" ht="26.25" customHeight="1">
      <c r="B471" s="25"/>
      <c r="C471" s="25"/>
      <c r="D471" s="25"/>
      <c r="E471" s="48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S471" s="33"/>
      <c r="T471" s="34"/>
      <c r="U471" s="34"/>
      <c r="V471" s="34"/>
      <c r="W471" s="33"/>
      <c r="X471" s="33"/>
      <c r="Y471" s="34"/>
      <c r="Z471" s="33"/>
    </row>
  </sheetData>
  <sheetProtection/>
  <mergeCells count="97">
    <mergeCell ref="H2:J2"/>
    <mergeCell ref="H3:J3"/>
    <mergeCell ref="H4:J9"/>
    <mergeCell ref="F4:G4"/>
    <mergeCell ref="F5:G5"/>
    <mergeCell ref="F6:G9"/>
    <mergeCell ref="B24:O24"/>
    <mergeCell ref="K6:L6"/>
    <mergeCell ref="K7:L7"/>
    <mergeCell ref="K8:L9"/>
    <mergeCell ref="F26:G26"/>
    <mergeCell ref="B11:O11"/>
    <mergeCell ref="H12:H13"/>
    <mergeCell ref="I12:I13"/>
    <mergeCell ref="L12:L13"/>
    <mergeCell ref="M12:M13"/>
    <mergeCell ref="F346:G346"/>
    <mergeCell ref="F344:G344"/>
    <mergeCell ref="F345:G345"/>
    <mergeCell ref="B12:B13"/>
    <mergeCell ref="C12:D13"/>
    <mergeCell ref="F44:G44"/>
    <mergeCell ref="F45:G45"/>
    <mergeCell ref="F46:G46"/>
    <mergeCell ref="F164:G164"/>
    <mergeCell ref="G50:G51"/>
    <mergeCell ref="F106:G106"/>
    <mergeCell ref="F105:G105"/>
    <mergeCell ref="F165:G165"/>
    <mergeCell ref="F166:G166"/>
    <mergeCell ref="F230:F231"/>
    <mergeCell ref="F224:G224"/>
    <mergeCell ref="F225:G225"/>
    <mergeCell ref="F226:G226"/>
    <mergeCell ref="D222:L222"/>
    <mergeCell ref="F104:G104"/>
    <mergeCell ref="D110:D111"/>
    <mergeCell ref="G230:G231"/>
    <mergeCell ref="G290:G291"/>
    <mergeCell ref="D290:D291"/>
    <mergeCell ref="J50:J51"/>
    <mergeCell ref="F290:F291"/>
    <mergeCell ref="H50:H51"/>
    <mergeCell ref="I50:I51"/>
    <mergeCell ref="E50:E51"/>
    <mergeCell ref="E290:E291"/>
    <mergeCell ref="G110:G111"/>
    <mergeCell ref="H230:H231"/>
    <mergeCell ref="G170:G171"/>
    <mergeCell ref="H170:H171"/>
    <mergeCell ref="I170:I171"/>
    <mergeCell ref="F284:G284"/>
    <mergeCell ref="F285:G285"/>
    <mergeCell ref="F286:G286"/>
    <mergeCell ref="D282:L282"/>
    <mergeCell ref="E12:E13"/>
    <mergeCell ref="E30:E31"/>
    <mergeCell ref="D42:L42"/>
    <mergeCell ref="D102:L102"/>
    <mergeCell ref="F50:F51"/>
    <mergeCell ref="I230:I231"/>
    <mergeCell ref="J230:J231"/>
    <mergeCell ref="E110:E111"/>
    <mergeCell ref="F110:F111"/>
    <mergeCell ref="D230:D231"/>
    <mergeCell ref="D29:L29"/>
    <mergeCell ref="D30:D31"/>
    <mergeCell ref="F30:F31"/>
    <mergeCell ref="G30:G31"/>
    <mergeCell ref="H30:H31"/>
    <mergeCell ref="I30:I31"/>
    <mergeCell ref="N12:N13"/>
    <mergeCell ref="O12:O13"/>
    <mergeCell ref="J12:J13"/>
    <mergeCell ref="K12:K13"/>
    <mergeCell ref="F12:F13"/>
    <mergeCell ref="G12:G13"/>
    <mergeCell ref="D342:L342"/>
    <mergeCell ref="D289:L289"/>
    <mergeCell ref="D229:L229"/>
    <mergeCell ref="D169:L169"/>
    <mergeCell ref="D109:L109"/>
    <mergeCell ref="J30:J31"/>
    <mergeCell ref="H110:H111"/>
    <mergeCell ref="E230:E231"/>
    <mergeCell ref="D170:D171"/>
    <mergeCell ref="E170:E171"/>
    <mergeCell ref="D49:L49"/>
    <mergeCell ref="H290:H291"/>
    <mergeCell ref="I290:I291"/>
    <mergeCell ref="J290:J291"/>
    <mergeCell ref="J170:J171"/>
    <mergeCell ref="D50:D51"/>
    <mergeCell ref="I110:I111"/>
    <mergeCell ref="J110:J111"/>
    <mergeCell ref="F170:F171"/>
    <mergeCell ref="D162:L162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P165"/>
  <sheetViews>
    <sheetView zoomScale="140" zoomScaleNormal="140" zoomScalePageLayoutView="0" workbookViewId="0" topLeftCell="A1">
      <selection activeCell="D5" sqref="D5"/>
    </sheetView>
  </sheetViews>
  <sheetFormatPr defaultColWidth="11.421875" defaultRowHeight="12.75"/>
  <cols>
    <col min="1" max="1" width="2.57421875" style="83" customWidth="1"/>
    <col min="2" max="2" width="6.7109375" style="83" bestFit="1" customWidth="1"/>
    <col min="3" max="3" width="30.421875" style="1" bestFit="1" customWidth="1"/>
    <col min="4" max="9" width="12.140625" style="83" bestFit="1" customWidth="1"/>
    <col min="10" max="10" width="8.7109375" style="83" bestFit="1" customWidth="1"/>
    <col min="11" max="11" width="10.421875" style="83" customWidth="1"/>
    <col min="12" max="12" width="10.7109375" style="83" bestFit="1" customWidth="1"/>
    <col min="13" max="13" width="1.8515625" style="87" customWidth="1"/>
    <col min="14" max="14" width="2.00390625" style="83" customWidth="1"/>
    <col min="15" max="15" width="2.57421875" style="83" bestFit="1" customWidth="1"/>
    <col min="16" max="16" width="2.421875" style="83" bestFit="1" customWidth="1"/>
    <col min="17" max="17" width="2.140625" style="83" bestFit="1" customWidth="1"/>
    <col min="18" max="19" width="2.57421875" style="83" bestFit="1" customWidth="1"/>
    <col min="20" max="23" width="2.140625" style="83" bestFit="1" customWidth="1"/>
    <col min="24" max="24" width="2.421875" style="83" bestFit="1" customWidth="1"/>
    <col min="25" max="25" width="2.140625" style="83" bestFit="1" customWidth="1"/>
    <col min="26" max="27" width="2.57421875" style="83" bestFit="1" customWidth="1"/>
    <col min="28" max="32" width="2.140625" style="83" bestFit="1" customWidth="1"/>
    <col min="33" max="34" width="2.57421875" style="83" bestFit="1" customWidth="1"/>
    <col min="35" max="38" width="2.140625" style="83" bestFit="1" customWidth="1"/>
    <col min="39" max="40" width="2.57421875" style="83" bestFit="1" customWidth="1"/>
    <col min="41" max="44" width="2.140625" style="83" bestFit="1" customWidth="1"/>
    <col min="45" max="45" width="2.57421875" style="83" bestFit="1" customWidth="1"/>
    <col min="46" max="49" width="2.140625" style="83" bestFit="1" customWidth="1"/>
    <col min="50" max="50" width="1.57421875" style="83" bestFit="1" customWidth="1"/>
    <col min="51" max="53" width="2.140625" style="83" bestFit="1" customWidth="1"/>
    <col min="54" max="54" width="2.00390625" style="83" bestFit="1" customWidth="1"/>
    <col min="55" max="55" width="2.140625" style="83" bestFit="1" customWidth="1"/>
    <col min="56" max="56" width="11.421875" style="83" customWidth="1"/>
    <col min="57" max="57" width="4.140625" style="83" bestFit="1" customWidth="1"/>
    <col min="58" max="58" width="4.57421875" style="83" bestFit="1" customWidth="1"/>
    <col min="59" max="61" width="4.140625" style="83" bestFit="1" customWidth="1"/>
    <col min="62" max="62" width="5.421875" style="83" bestFit="1" customWidth="1"/>
    <col min="63" max="16384" width="11.421875" style="83" customWidth="1"/>
  </cols>
  <sheetData>
    <row r="1" spans="1:33" ht="13.5" thickBot="1">
      <c r="A1" s="88"/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90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2:51" s="82" customFormat="1" ht="33" customHeight="1" thickBot="1">
      <c r="B2" s="223" t="s">
        <v>112</v>
      </c>
      <c r="C2" s="224"/>
      <c r="D2" s="224"/>
      <c r="E2" s="224"/>
      <c r="F2" s="224"/>
      <c r="G2" s="224"/>
      <c r="H2" s="224"/>
      <c r="I2" s="224"/>
      <c r="J2" s="224"/>
      <c r="K2" s="224"/>
      <c r="L2" s="225"/>
      <c r="M2" s="90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</row>
    <row r="3" spans="1:94" ht="26.25" thickBot="1">
      <c r="A3" s="88"/>
      <c r="B3" s="95" t="s">
        <v>0</v>
      </c>
      <c r="C3" s="96" t="s">
        <v>1</v>
      </c>
      <c r="D3" s="98">
        <v>42090</v>
      </c>
      <c r="E3" s="98">
        <v>42124</v>
      </c>
      <c r="F3" s="98">
        <v>42181</v>
      </c>
      <c r="G3" s="98">
        <v>42258</v>
      </c>
      <c r="H3" s="98">
        <v>42321</v>
      </c>
      <c r="I3" s="98">
        <v>42349</v>
      </c>
      <c r="J3" s="101" t="s">
        <v>3</v>
      </c>
      <c r="K3" s="102" t="s">
        <v>2</v>
      </c>
      <c r="L3" s="103" t="s">
        <v>107</v>
      </c>
      <c r="M3" s="90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BK3" s="81" t="s">
        <v>104</v>
      </c>
      <c r="BL3" s="81" t="s">
        <v>99</v>
      </c>
      <c r="BM3" s="80" t="s">
        <v>100</v>
      </c>
      <c r="BN3" s="80" t="s">
        <v>101</v>
      </c>
      <c r="BO3" s="80" t="s">
        <v>102</v>
      </c>
      <c r="BP3" s="80" t="s">
        <v>103</v>
      </c>
      <c r="BQ3" s="80"/>
      <c r="BR3" s="81" t="s">
        <v>99</v>
      </c>
      <c r="BS3" s="80" t="s">
        <v>100</v>
      </c>
      <c r="BT3" s="80" t="s">
        <v>101</v>
      </c>
      <c r="BU3" s="80" t="s">
        <v>102</v>
      </c>
      <c r="BV3" s="80" t="s">
        <v>103</v>
      </c>
      <c r="BW3" s="80"/>
      <c r="BX3" s="80" t="s">
        <v>100</v>
      </c>
      <c r="BY3" s="80" t="s">
        <v>101</v>
      </c>
      <c r="BZ3" s="80" t="s">
        <v>102</v>
      </c>
      <c r="CA3" s="80" t="s">
        <v>103</v>
      </c>
      <c r="CB3" s="80"/>
      <c r="CC3" s="80" t="s">
        <v>101</v>
      </c>
      <c r="CD3" s="80" t="s">
        <v>102</v>
      </c>
      <c r="CE3" s="80" t="s">
        <v>103</v>
      </c>
      <c r="CF3" s="80"/>
      <c r="CG3" s="80" t="s">
        <v>102</v>
      </c>
      <c r="CH3" s="80" t="s">
        <v>103</v>
      </c>
      <c r="CI3" s="80"/>
      <c r="CJ3" s="84"/>
      <c r="CK3" s="84"/>
      <c r="CL3" s="84"/>
      <c r="CM3" s="84"/>
      <c r="CN3" s="84"/>
      <c r="CO3" s="84"/>
      <c r="CP3" s="84"/>
    </row>
    <row r="4" spans="1:94" ht="18">
      <c r="A4" s="88"/>
      <c r="B4" s="104">
        <v>1</v>
      </c>
      <c r="C4" s="105" t="s">
        <v>72</v>
      </c>
      <c r="D4" s="106">
        <v>18</v>
      </c>
      <c r="E4" s="107"/>
      <c r="F4" s="107"/>
      <c r="G4" s="107"/>
      <c r="H4" s="107"/>
      <c r="I4" s="107"/>
      <c r="J4" s="108">
        <f aca="true" t="shared" si="0" ref="J4:J35">SUM(D4:I4)</f>
        <v>18</v>
      </c>
      <c r="K4" s="109">
        <f aca="true" t="shared" si="1" ref="K4:K35">AVERAGE(D4:I4)</f>
        <v>18</v>
      </c>
      <c r="L4" s="110">
        <f aca="true" t="shared" si="2" ref="L4:L35">IF(BQ4=5,D4,IF(BW4=4,E4,IF(CB4=3,F4,IF(CF4=2,G4,IF(CI4=1,H4,I4)))))</f>
        <v>0</v>
      </c>
      <c r="M4" s="90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BK4" s="80"/>
      <c r="BL4" s="80">
        <f>IF(D4&lt;=E4,1,0)</f>
        <v>0</v>
      </c>
      <c r="BM4" s="80">
        <f>IF(D4&lt;=F4,1,0)</f>
        <v>0</v>
      </c>
      <c r="BN4" s="80">
        <f>IF(D4&lt;=G4,1,0)</f>
        <v>0</v>
      </c>
      <c r="BO4" s="80">
        <f>IF(D4&lt;=H4,1,0)</f>
        <v>0</v>
      </c>
      <c r="BP4" s="80">
        <f>IF(D4&lt;=I4,1,0)</f>
        <v>0</v>
      </c>
      <c r="BQ4" s="80">
        <f>SUM(BL4:BP4)</f>
        <v>0</v>
      </c>
      <c r="BR4" s="80"/>
      <c r="BS4" s="80">
        <f>IF(E4&lt;=F4,1,0)</f>
        <v>1</v>
      </c>
      <c r="BT4" s="80">
        <f>IF(E4&lt;=G4,1,0)</f>
        <v>1</v>
      </c>
      <c r="BU4" s="80">
        <f>IF(E4&lt;=H4,1,0)</f>
        <v>1</v>
      </c>
      <c r="BV4" s="80">
        <f>IF(E4&lt;=I4,1,0)</f>
        <v>1</v>
      </c>
      <c r="BW4" s="80">
        <f>SUM(BS4:BV4)</f>
        <v>4</v>
      </c>
      <c r="BX4" s="80"/>
      <c r="BY4" s="80">
        <f>IF(F4&lt;=G4,1,0)</f>
        <v>1</v>
      </c>
      <c r="BZ4" s="80">
        <f>IF(F4&lt;=H4,1,0)</f>
        <v>1</v>
      </c>
      <c r="CA4" s="80">
        <f>IF(F4&lt;=I4,1,0)</f>
        <v>1</v>
      </c>
      <c r="CB4" s="80">
        <f>SUM(BY4:CA4)</f>
        <v>3</v>
      </c>
      <c r="CC4" s="80"/>
      <c r="CD4" s="80">
        <f>IF(G4&lt;=H4,1,0)</f>
        <v>1</v>
      </c>
      <c r="CE4" s="80">
        <f>IF(G4&lt;=I4,1,0)</f>
        <v>1</v>
      </c>
      <c r="CF4" s="80">
        <f>SUM(CD4:CE4)</f>
        <v>2</v>
      </c>
      <c r="CG4" s="80"/>
      <c r="CH4" s="80">
        <f>IF(H4&lt;=I4,1,0)</f>
        <v>1</v>
      </c>
      <c r="CI4" s="80">
        <f>SUM(CH4:CH4)</f>
        <v>1</v>
      </c>
      <c r="CJ4" s="84"/>
      <c r="CK4" s="66" t="s">
        <v>67</v>
      </c>
      <c r="CL4" s="85">
        <f>SUM('SA 2015 PLP'!Q14-'SA 2015 PLP'!B14)</f>
        <v>-1</v>
      </c>
      <c r="CM4" s="72" t="s">
        <v>61</v>
      </c>
      <c r="CN4" s="68" t="s">
        <v>68</v>
      </c>
      <c r="CO4" s="69" t="s">
        <v>69</v>
      </c>
      <c r="CP4" s="86" t="s">
        <v>70</v>
      </c>
    </row>
    <row r="5" spans="1:94" ht="18">
      <c r="A5" s="88"/>
      <c r="B5" s="97">
        <v>2</v>
      </c>
      <c r="C5" s="4" t="s">
        <v>84</v>
      </c>
      <c r="D5" s="92">
        <v>22</v>
      </c>
      <c r="E5" s="65"/>
      <c r="F5" s="65"/>
      <c r="G5" s="65"/>
      <c r="H5" s="65"/>
      <c r="I5" s="65"/>
      <c r="J5" s="100">
        <f t="shared" si="0"/>
        <v>22</v>
      </c>
      <c r="K5" s="99">
        <f t="shared" si="1"/>
        <v>22</v>
      </c>
      <c r="L5" s="110">
        <f t="shared" si="2"/>
        <v>0</v>
      </c>
      <c r="M5" s="90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BK5" s="80"/>
      <c r="BL5" s="80">
        <f aca="true" t="shared" si="3" ref="BL5:BL53">IF(D5&lt;=E5,1,0)</f>
        <v>0</v>
      </c>
      <c r="BM5" s="80">
        <f aca="true" t="shared" si="4" ref="BM5:BM53">IF(D5&lt;=F5,1,0)</f>
        <v>0</v>
      </c>
      <c r="BN5" s="80">
        <f aca="true" t="shared" si="5" ref="BN5:BN53">IF(D5&lt;=G5,1,0)</f>
        <v>0</v>
      </c>
      <c r="BO5" s="80">
        <f aca="true" t="shared" si="6" ref="BO5:BO53">IF(D5&lt;=H5,1,0)</f>
        <v>0</v>
      </c>
      <c r="BP5" s="80">
        <f aca="true" t="shared" si="7" ref="BP5:BP53">IF(D5&lt;=I5,1,0)</f>
        <v>0</v>
      </c>
      <c r="BQ5" s="80">
        <f aca="true" t="shared" si="8" ref="BQ5:BQ53">SUM(BL5:BP5)</f>
        <v>0</v>
      </c>
      <c r="BR5" s="80"/>
      <c r="BS5" s="80">
        <f aca="true" t="shared" si="9" ref="BS5:BS53">IF(E5&lt;=F5,1,0)</f>
        <v>1</v>
      </c>
      <c r="BT5" s="80">
        <f aca="true" t="shared" si="10" ref="BT5:BT53">IF(E5&lt;=G5,1,0)</f>
        <v>1</v>
      </c>
      <c r="BU5" s="80">
        <f aca="true" t="shared" si="11" ref="BU5:BU53">IF(E5&lt;=H5,1,0)</f>
        <v>1</v>
      </c>
      <c r="BV5" s="80">
        <f aca="true" t="shared" si="12" ref="BV5:BV53">IF(E5&lt;=I5,1,0)</f>
        <v>1</v>
      </c>
      <c r="BW5" s="80">
        <f aca="true" t="shared" si="13" ref="BW5:BW53">SUM(BS5:BV5)</f>
        <v>4</v>
      </c>
      <c r="BX5" s="80"/>
      <c r="BY5" s="80">
        <f aca="true" t="shared" si="14" ref="BY5:BY53">IF(F5&lt;=G5,1,0)</f>
        <v>1</v>
      </c>
      <c r="BZ5" s="80">
        <f aca="true" t="shared" si="15" ref="BZ5:BZ53">IF(F5&lt;=H5,1,0)</f>
        <v>1</v>
      </c>
      <c r="CA5" s="80">
        <f aca="true" t="shared" si="16" ref="CA5:CA53">IF(F5&lt;=I5,1,0)</f>
        <v>1</v>
      </c>
      <c r="CB5" s="80">
        <f aca="true" t="shared" si="17" ref="CB5:CB53">SUM(BY5:CA5)</f>
        <v>3</v>
      </c>
      <c r="CC5" s="80"/>
      <c r="CD5" s="80">
        <f aca="true" t="shared" si="18" ref="CD5:CD53">IF(G5&lt;=H5,1,0)</f>
        <v>1</v>
      </c>
      <c r="CE5" s="80">
        <f aca="true" t="shared" si="19" ref="CE5:CE53">IF(G5&lt;=I5,1,0)</f>
        <v>1</v>
      </c>
      <c r="CF5" s="80">
        <f aca="true" t="shared" si="20" ref="CF5:CF53">SUM(CD5:CE5)</f>
        <v>2</v>
      </c>
      <c r="CG5" s="80"/>
      <c r="CH5" s="80">
        <f aca="true" t="shared" si="21" ref="CH5:CH53">IF(H5&lt;=I5,1,0)</f>
        <v>1</v>
      </c>
      <c r="CI5" s="80">
        <f aca="true" t="shared" si="22" ref="CI5:CI53">SUM(CH5:CH5)</f>
        <v>1</v>
      </c>
      <c r="CJ5" s="84"/>
      <c r="CK5" s="66" t="s">
        <v>67</v>
      </c>
      <c r="CL5" s="85">
        <f>SUM('SA 2015 PLP'!Q15-'SA 2015 PLP'!B15)</f>
        <v>-2</v>
      </c>
      <c r="CM5" s="67" t="s">
        <v>61</v>
      </c>
      <c r="CN5" s="68" t="s">
        <v>68</v>
      </c>
      <c r="CO5" s="69" t="s">
        <v>69</v>
      </c>
      <c r="CP5" s="86" t="s">
        <v>70</v>
      </c>
    </row>
    <row r="6" spans="1:94" ht="18">
      <c r="A6" s="88"/>
      <c r="B6" s="97">
        <v>3</v>
      </c>
      <c r="C6" s="93" t="s">
        <v>77</v>
      </c>
      <c r="D6" s="91">
        <v>24</v>
      </c>
      <c r="E6" s="64"/>
      <c r="F6" s="64"/>
      <c r="G6" s="64"/>
      <c r="H6" s="64"/>
      <c r="I6" s="64"/>
      <c r="J6" s="100">
        <f t="shared" si="0"/>
        <v>24</v>
      </c>
      <c r="K6" s="99">
        <f t="shared" si="1"/>
        <v>24</v>
      </c>
      <c r="L6" s="110">
        <f t="shared" si="2"/>
        <v>0</v>
      </c>
      <c r="M6" s="90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BK6" s="80"/>
      <c r="BL6" s="80">
        <f t="shared" si="3"/>
        <v>0</v>
      </c>
      <c r="BM6" s="80">
        <f t="shared" si="4"/>
        <v>0</v>
      </c>
      <c r="BN6" s="80">
        <f t="shared" si="5"/>
        <v>0</v>
      </c>
      <c r="BO6" s="80">
        <f t="shared" si="6"/>
        <v>0</v>
      </c>
      <c r="BP6" s="80">
        <f t="shared" si="7"/>
        <v>0</v>
      </c>
      <c r="BQ6" s="80">
        <f t="shared" si="8"/>
        <v>0</v>
      </c>
      <c r="BR6" s="80"/>
      <c r="BS6" s="80">
        <f t="shared" si="9"/>
        <v>1</v>
      </c>
      <c r="BT6" s="80">
        <f t="shared" si="10"/>
        <v>1</v>
      </c>
      <c r="BU6" s="80">
        <f t="shared" si="11"/>
        <v>1</v>
      </c>
      <c r="BV6" s="80">
        <f t="shared" si="12"/>
        <v>1</v>
      </c>
      <c r="BW6" s="80">
        <f t="shared" si="13"/>
        <v>4</v>
      </c>
      <c r="BX6" s="80"/>
      <c r="BY6" s="80">
        <f t="shared" si="14"/>
        <v>1</v>
      </c>
      <c r="BZ6" s="80">
        <f t="shared" si="15"/>
        <v>1</v>
      </c>
      <c r="CA6" s="80">
        <f t="shared" si="16"/>
        <v>1</v>
      </c>
      <c r="CB6" s="80">
        <f t="shared" si="17"/>
        <v>3</v>
      </c>
      <c r="CC6" s="80"/>
      <c r="CD6" s="80">
        <f t="shared" si="18"/>
        <v>1</v>
      </c>
      <c r="CE6" s="80">
        <f t="shared" si="19"/>
        <v>1</v>
      </c>
      <c r="CF6" s="80">
        <f t="shared" si="20"/>
        <v>2</v>
      </c>
      <c r="CG6" s="80"/>
      <c r="CH6" s="80">
        <f t="shared" si="21"/>
        <v>1</v>
      </c>
      <c r="CI6" s="80">
        <f t="shared" si="22"/>
        <v>1</v>
      </c>
      <c r="CJ6" s="84"/>
      <c r="CK6" s="66" t="s">
        <v>67</v>
      </c>
      <c r="CL6" s="85">
        <f>SUM('SA 2015 PLP'!Q16-'SA 2015 PLP'!B16)</f>
        <v>-3</v>
      </c>
      <c r="CM6" s="67" t="s">
        <v>61</v>
      </c>
      <c r="CN6" s="68" t="s">
        <v>68</v>
      </c>
      <c r="CO6" s="69" t="s">
        <v>69</v>
      </c>
      <c r="CP6" s="86" t="s">
        <v>70</v>
      </c>
    </row>
    <row r="7" spans="1:94" ht="18">
      <c r="A7" s="88"/>
      <c r="B7" s="97">
        <v>4</v>
      </c>
      <c r="C7" s="4" t="s">
        <v>75</v>
      </c>
      <c r="D7" s="92">
        <v>25</v>
      </c>
      <c r="E7" s="65"/>
      <c r="F7" s="65"/>
      <c r="G7" s="65"/>
      <c r="H7" s="65"/>
      <c r="I7" s="65"/>
      <c r="J7" s="100">
        <f t="shared" si="0"/>
        <v>25</v>
      </c>
      <c r="K7" s="99">
        <f t="shared" si="1"/>
        <v>25</v>
      </c>
      <c r="L7" s="110">
        <f t="shared" si="2"/>
        <v>0</v>
      </c>
      <c r="M7" s="90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BK7" s="80"/>
      <c r="BL7" s="80">
        <f t="shared" si="3"/>
        <v>0</v>
      </c>
      <c r="BM7" s="80">
        <f t="shared" si="4"/>
        <v>0</v>
      </c>
      <c r="BN7" s="80">
        <f t="shared" si="5"/>
        <v>0</v>
      </c>
      <c r="BO7" s="80">
        <f t="shared" si="6"/>
        <v>0</v>
      </c>
      <c r="BP7" s="80">
        <f t="shared" si="7"/>
        <v>0</v>
      </c>
      <c r="BQ7" s="80">
        <f t="shared" si="8"/>
        <v>0</v>
      </c>
      <c r="BR7" s="80"/>
      <c r="BS7" s="80">
        <f t="shared" si="9"/>
        <v>1</v>
      </c>
      <c r="BT7" s="80">
        <f t="shared" si="10"/>
        <v>1</v>
      </c>
      <c r="BU7" s="80">
        <f t="shared" si="11"/>
        <v>1</v>
      </c>
      <c r="BV7" s="80">
        <f t="shared" si="12"/>
        <v>1</v>
      </c>
      <c r="BW7" s="80">
        <f t="shared" si="13"/>
        <v>4</v>
      </c>
      <c r="BX7" s="80"/>
      <c r="BY7" s="80">
        <f t="shared" si="14"/>
        <v>1</v>
      </c>
      <c r="BZ7" s="80">
        <f t="shared" si="15"/>
        <v>1</v>
      </c>
      <c r="CA7" s="80">
        <f t="shared" si="16"/>
        <v>1</v>
      </c>
      <c r="CB7" s="80">
        <f t="shared" si="17"/>
        <v>3</v>
      </c>
      <c r="CC7" s="80"/>
      <c r="CD7" s="80">
        <f t="shared" si="18"/>
        <v>1</v>
      </c>
      <c r="CE7" s="80">
        <f t="shared" si="19"/>
        <v>1</v>
      </c>
      <c r="CF7" s="80">
        <f t="shared" si="20"/>
        <v>2</v>
      </c>
      <c r="CG7" s="80"/>
      <c r="CH7" s="80">
        <f t="shared" si="21"/>
        <v>1</v>
      </c>
      <c r="CI7" s="80">
        <f t="shared" si="22"/>
        <v>1</v>
      </c>
      <c r="CJ7" s="84"/>
      <c r="CK7" s="66" t="s">
        <v>67</v>
      </c>
      <c r="CL7" s="85">
        <f>SUM('SA 2015 PLP'!Q17-'SA 2015 PLP'!B17)</f>
        <v>-4</v>
      </c>
      <c r="CM7" s="67" t="s">
        <v>61</v>
      </c>
      <c r="CN7" s="68" t="s">
        <v>68</v>
      </c>
      <c r="CO7" s="69" t="s">
        <v>69</v>
      </c>
      <c r="CP7" s="86" t="s">
        <v>70</v>
      </c>
    </row>
    <row r="8" spans="1:94" ht="18">
      <c r="A8" s="88"/>
      <c r="B8" s="97">
        <v>5</v>
      </c>
      <c r="C8" s="93" t="s">
        <v>81</v>
      </c>
      <c r="D8" s="91">
        <v>21</v>
      </c>
      <c r="E8" s="64"/>
      <c r="F8" s="64"/>
      <c r="G8" s="64"/>
      <c r="H8" s="64"/>
      <c r="I8" s="64"/>
      <c r="J8" s="100">
        <f t="shared" si="0"/>
        <v>21</v>
      </c>
      <c r="K8" s="99">
        <f t="shared" si="1"/>
        <v>21</v>
      </c>
      <c r="L8" s="110">
        <f t="shared" si="2"/>
        <v>0</v>
      </c>
      <c r="M8" s="90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BK8" s="80"/>
      <c r="BL8" s="80">
        <f t="shared" si="3"/>
        <v>0</v>
      </c>
      <c r="BM8" s="80">
        <f t="shared" si="4"/>
        <v>0</v>
      </c>
      <c r="BN8" s="80">
        <f t="shared" si="5"/>
        <v>0</v>
      </c>
      <c r="BO8" s="80">
        <f t="shared" si="6"/>
        <v>0</v>
      </c>
      <c r="BP8" s="80">
        <f t="shared" si="7"/>
        <v>0</v>
      </c>
      <c r="BQ8" s="80">
        <f t="shared" si="8"/>
        <v>0</v>
      </c>
      <c r="BR8" s="80"/>
      <c r="BS8" s="80">
        <f t="shared" si="9"/>
        <v>1</v>
      </c>
      <c r="BT8" s="80">
        <f t="shared" si="10"/>
        <v>1</v>
      </c>
      <c r="BU8" s="80">
        <f t="shared" si="11"/>
        <v>1</v>
      </c>
      <c r="BV8" s="80">
        <f t="shared" si="12"/>
        <v>1</v>
      </c>
      <c r="BW8" s="80">
        <f t="shared" si="13"/>
        <v>4</v>
      </c>
      <c r="BX8" s="80"/>
      <c r="BY8" s="80">
        <f t="shared" si="14"/>
        <v>1</v>
      </c>
      <c r="BZ8" s="80">
        <f t="shared" si="15"/>
        <v>1</v>
      </c>
      <c r="CA8" s="80">
        <f t="shared" si="16"/>
        <v>1</v>
      </c>
      <c r="CB8" s="80">
        <f t="shared" si="17"/>
        <v>3</v>
      </c>
      <c r="CC8" s="80"/>
      <c r="CD8" s="80">
        <f t="shared" si="18"/>
        <v>1</v>
      </c>
      <c r="CE8" s="80">
        <f t="shared" si="19"/>
        <v>1</v>
      </c>
      <c r="CF8" s="80">
        <f t="shared" si="20"/>
        <v>2</v>
      </c>
      <c r="CG8" s="80"/>
      <c r="CH8" s="80">
        <f t="shared" si="21"/>
        <v>1</v>
      </c>
      <c r="CI8" s="80">
        <f t="shared" si="22"/>
        <v>1</v>
      </c>
      <c r="CJ8" s="84"/>
      <c r="CK8" s="66" t="s">
        <v>67</v>
      </c>
      <c r="CL8" s="85">
        <f>SUM('SA 2015 PLP'!Q18-'SA 2015 PLP'!B18)</f>
        <v>-5</v>
      </c>
      <c r="CM8" s="67" t="s">
        <v>61</v>
      </c>
      <c r="CN8" s="68" t="s">
        <v>68</v>
      </c>
      <c r="CO8" s="69" t="s">
        <v>69</v>
      </c>
      <c r="CP8" s="86" t="s">
        <v>70</v>
      </c>
    </row>
    <row r="9" spans="1:94" ht="18">
      <c r="A9" s="88"/>
      <c r="B9" s="97">
        <v>6</v>
      </c>
      <c r="C9" s="4" t="s">
        <v>83</v>
      </c>
      <c r="D9" s="92">
        <v>19</v>
      </c>
      <c r="E9" s="65"/>
      <c r="F9" s="65"/>
      <c r="G9" s="65"/>
      <c r="H9" s="65"/>
      <c r="I9" s="65"/>
      <c r="J9" s="100">
        <f t="shared" si="0"/>
        <v>19</v>
      </c>
      <c r="K9" s="99">
        <f t="shared" si="1"/>
        <v>19</v>
      </c>
      <c r="L9" s="110">
        <f t="shared" si="2"/>
        <v>0</v>
      </c>
      <c r="M9" s="90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BK9" s="80"/>
      <c r="BL9" s="80">
        <f t="shared" si="3"/>
        <v>0</v>
      </c>
      <c r="BM9" s="80">
        <f t="shared" si="4"/>
        <v>0</v>
      </c>
      <c r="BN9" s="80">
        <f t="shared" si="5"/>
        <v>0</v>
      </c>
      <c r="BO9" s="80">
        <f t="shared" si="6"/>
        <v>0</v>
      </c>
      <c r="BP9" s="80">
        <f t="shared" si="7"/>
        <v>0</v>
      </c>
      <c r="BQ9" s="80">
        <f t="shared" si="8"/>
        <v>0</v>
      </c>
      <c r="BR9" s="80"/>
      <c r="BS9" s="80">
        <f t="shared" si="9"/>
        <v>1</v>
      </c>
      <c r="BT9" s="80">
        <f t="shared" si="10"/>
        <v>1</v>
      </c>
      <c r="BU9" s="80">
        <f t="shared" si="11"/>
        <v>1</v>
      </c>
      <c r="BV9" s="80">
        <f t="shared" si="12"/>
        <v>1</v>
      </c>
      <c r="BW9" s="80">
        <f t="shared" si="13"/>
        <v>4</v>
      </c>
      <c r="BX9" s="80"/>
      <c r="BY9" s="80">
        <f t="shared" si="14"/>
        <v>1</v>
      </c>
      <c r="BZ9" s="80">
        <f t="shared" si="15"/>
        <v>1</v>
      </c>
      <c r="CA9" s="80">
        <f t="shared" si="16"/>
        <v>1</v>
      </c>
      <c r="CB9" s="80">
        <f t="shared" si="17"/>
        <v>3</v>
      </c>
      <c r="CC9" s="80"/>
      <c r="CD9" s="80">
        <f t="shared" si="18"/>
        <v>1</v>
      </c>
      <c r="CE9" s="80">
        <f t="shared" si="19"/>
        <v>1</v>
      </c>
      <c r="CF9" s="80">
        <f t="shared" si="20"/>
        <v>2</v>
      </c>
      <c r="CG9" s="80"/>
      <c r="CH9" s="80">
        <f t="shared" si="21"/>
        <v>1</v>
      </c>
      <c r="CI9" s="80">
        <f t="shared" si="22"/>
        <v>1</v>
      </c>
      <c r="CJ9" s="84"/>
      <c r="CK9" s="66" t="s">
        <v>67</v>
      </c>
      <c r="CL9" s="85">
        <f>SUM('SA 2015 PLP'!Q19-'SA 2015 PLP'!B19)</f>
        <v>-6</v>
      </c>
      <c r="CM9" s="67" t="s">
        <v>61</v>
      </c>
      <c r="CN9" s="68" t="s">
        <v>68</v>
      </c>
      <c r="CO9" s="69" t="s">
        <v>69</v>
      </c>
      <c r="CP9" s="86" t="s">
        <v>70</v>
      </c>
    </row>
    <row r="10" spans="1:94" ht="18">
      <c r="A10" s="88"/>
      <c r="B10" s="97">
        <v>7</v>
      </c>
      <c r="C10" s="93" t="s">
        <v>78</v>
      </c>
      <c r="D10" s="91">
        <v>27</v>
      </c>
      <c r="E10" s="64"/>
      <c r="F10" s="64"/>
      <c r="G10" s="64"/>
      <c r="H10" s="64"/>
      <c r="I10" s="64"/>
      <c r="J10" s="100">
        <f t="shared" si="0"/>
        <v>27</v>
      </c>
      <c r="K10" s="99">
        <f t="shared" si="1"/>
        <v>27</v>
      </c>
      <c r="L10" s="110">
        <f t="shared" si="2"/>
        <v>0</v>
      </c>
      <c r="M10" s="90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BK10" s="80"/>
      <c r="BL10" s="80">
        <f t="shared" si="3"/>
        <v>0</v>
      </c>
      <c r="BM10" s="80">
        <f t="shared" si="4"/>
        <v>0</v>
      </c>
      <c r="BN10" s="80">
        <f t="shared" si="5"/>
        <v>0</v>
      </c>
      <c r="BO10" s="80">
        <f t="shared" si="6"/>
        <v>0</v>
      </c>
      <c r="BP10" s="80">
        <f t="shared" si="7"/>
        <v>0</v>
      </c>
      <c r="BQ10" s="80">
        <f t="shared" si="8"/>
        <v>0</v>
      </c>
      <c r="BR10" s="80"/>
      <c r="BS10" s="80">
        <f t="shared" si="9"/>
        <v>1</v>
      </c>
      <c r="BT10" s="80">
        <f t="shared" si="10"/>
        <v>1</v>
      </c>
      <c r="BU10" s="80">
        <f t="shared" si="11"/>
        <v>1</v>
      </c>
      <c r="BV10" s="80">
        <f t="shared" si="12"/>
        <v>1</v>
      </c>
      <c r="BW10" s="80">
        <f t="shared" si="13"/>
        <v>4</v>
      </c>
      <c r="BX10" s="80"/>
      <c r="BY10" s="80">
        <f t="shared" si="14"/>
        <v>1</v>
      </c>
      <c r="BZ10" s="80">
        <f t="shared" si="15"/>
        <v>1</v>
      </c>
      <c r="CA10" s="80">
        <f t="shared" si="16"/>
        <v>1</v>
      </c>
      <c r="CB10" s="80">
        <f t="shared" si="17"/>
        <v>3</v>
      </c>
      <c r="CC10" s="80"/>
      <c r="CD10" s="80">
        <f t="shared" si="18"/>
        <v>1</v>
      </c>
      <c r="CE10" s="80">
        <f t="shared" si="19"/>
        <v>1</v>
      </c>
      <c r="CF10" s="80">
        <f t="shared" si="20"/>
        <v>2</v>
      </c>
      <c r="CG10" s="80"/>
      <c r="CH10" s="80">
        <f t="shared" si="21"/>
        <v>1</v>
      </c>
      <c r="CI10" s="80">
        <f t="shared" si="22"/>
        <v>1</v>
      </c>
      <c r="CJ10" s="84"/>
      <c r="CK10" s="66" t="s">
        <v>67</v>
      </c>
      <c r="CL10" s="85">
        <f>SUM('SA 2015 PLP'!Q20-'SA 2015 PLP'!B20)</f>
        <v>-7</v>
      </c>
      <c r="CM10" s="67" t="s">
        <v>61</v>
      </c>
      <c r="CN10" s="68" t="s">
        <v>68</v>
      </c>
      <c r="CO10" s="69" t="s">
        <v>69</v>
      </c>
      <c r="CP10" s="86" t="s">
        <v>70</v>
      </c>
    </row>
    <row r="11" spans="1:94" ht="18">
      <c r="A11" s="88"/>
      <c r="B11" s="97">
        <v>8</v>
      </c>
      <c r="C11" s="4" t="s">
        <v>97</v>
      </c>
      <c r="D11" s="92">
        <v>20</v>
      </c>
      <c r="E11" s="65"/>
      <c r="F11" s="65"/>
      <c r="G11" s="65"/>
      <c r="H11" s="65"/>
      <c r="I11" s="65"/>
      <c r="J11" s="100">
        <f t="shared" si="0"/>
        <v>20</v>
      </c>
      <c r="K11" s="99">
        <f t="shared" si="1"/>
        <v>20</v>
      </c>
      <c r="L11" s="110">
        <f t="shared" si="2"/>
        <v>0</v>
      </c>
      <c r="M11" s="90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BK11" s="80"/>
      <c r="BL11" s="80">
        <f t="shared" si="3"/>
        <v>0</v>
      </c>
      <c r="BM11" s="80">
        <f t="shared" si="4"/>
        <v>0</v>
      </c>
      <c r="BN11" s="80">
        <f t="shared" si="5"/>
        <v>0</v>
      </c>
      <c r="BO11" s="80">
        <f t="shared" si="6"/>
        <v>0</v>
      </c>
      <c r="BP11" s="80">
        <f t="shared" si="7"/>
        <v>0</v>
      </c>
      <c r="BQ11" s="80">
        <f t="shared" si="8"/>
        <v>0</v>
      </c>
      <c r="BR11" s="80"/>
      <c r="BS11" s="80">
        <f t="shared" si="9"/>
        <v>1</v>
      </c>
      <c r="BT11" s="80">
        <f t="shared" si="10"/>
        <v>1</v>
      </c>
      <c r="BU11" s="80">
        <f t="shared" si="11"/>
        <v>1</v>
      </c>
      <c r="BV11" s="80">
        <f t="shared" si="12"/>
        <v>1</v>
      </c>
      <c r="BW11" s="80">
        <f t="shared" si="13"/>
        <v>4</v>
      </c>
      <c r="BX11" s="80"/>
      <c r="BY11" s="80">
        <f t="shared" si="14"/>
        <v>1</v>
      </c>
      <c r="BZ11" s="80">
        <f t="shared" si="15"/>
        <v>1</v>
      </c>
      <c r="CA11" s="80">
        <f t="shared" si="16"/>
        <v>1</v>
      </c>
      <c r="CB11" s="80">
        <f t="shared" si="17"/>
        <v>3</v>
      </c>
      <c r="CC11" s="80"/>
      <c r="CD11" s="80">
        <f t="shared" si="18"/>
        <v>1</v>
      </c>
      <c r="CE11" s="80">
        <f t="shared" si="19"/>
        <v>1</v>
      </c>
      <c r="CF11" s="80">
        <f t="shared" si="20"/>
        <v>2</v>
      </c>
      <c r="CG11" s="80"/>
      <c r="CH11" s="80">
        <f t="shared" si="21"/>
        <v>1</v>
      </c>
      <c r="CI11" s="80">
        <f t="shared" si="22"/>
        <v>1</v>
      </c>
      <c r="CJ11" s="84"/>
      <c r="CK11" s="66" t="s">
        <v>67</v>
      </c>
      <c r="CL11" s="85">
        <f>SUM('SA 2015 PLP'!Q21-'SA 2015 PLP'!B21)</f>
        <v>-8</v>
      </c>
      <c r="CM11" s="67" t="s">
        <v>61</v>
      </c>
      <c r="CN11" s="68" t="s">
        <v>68</v>
      </c>
      <c r="CO11" s="69" t="s">
        <v>69</v>
      </c>
      <c r="CP11" s="86" t="s">
        <v>70</v>
      </c>
    </row>
    <row r="12" spans="1:94" ht="18">
      <c r="A12" s="88"/>
      <c r="B12" s="97">
        <v>9</v>
      </c>
      <c r="C12" s="93" t="s">
        <v>71</v>
      </c>
      <c r="D12" s="91">
        <v>23</v>
      </c>
      <c r="E12" s="64"/>
      <c r="F12" s="64"/>
      <c r="G12" s="64"/>
      <c r="H12" s="64"/>
      <c r="I12" s="64"/>
      <c r="J12" s="100">
        <f t="shared" si="0"/>
        <v>23</v>
      </c>
      <c r="K12" s="99">
        <f t="shared" si="1"/>
        <v>23</v>
      </c>
      <c r="L12" s="110">
        <f t="shared" si="2"/>
        <v>0</v>
      </c>
      <c r="M12" s="90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BK12" s="80"/>
      <c r="BL12" s="80">
        <f t="shared" si="3"/>
        <v>0</v>
      </c>
      <c r="BM12" s="80">
        <f t="shared" si="4"/>
        <v>0</v>
      </c>
      <c r="BN12" s="80">
        <f t="shared" si="5"/>
        <v>0</v>
      </c>
      <c r="BO12" s="80">
        <f t="shared" si="6"/>
        <v>0</v>
      </c>
      <c r="BP12" s="80">
        <f t="shared" si="7"/>
        <v>0</v>
      </c>
      <c r="BQ12" s="80">
        <f t="shared" si="8"/>
        <v>0</v>
      </c>
      <c r="BR12" s="80"/>
      <c r="BS12" s="80">
        <f t="shared" si="9"/>
        <v>1</v>
      </c>
      <c r="BT12" s="80">
        <f t="shared" si="10"/>
        <v>1</v>
      </c>
      <c r="BU12" s="80">
        <f t="shared" si="11"/>
        <v>1</v>
      </c>
      <c r="BV12" s="80">
        <f t="shared" si="12"/>
        <v>1</v>
      </c>
      <c r="BW12" s="80">
        <f t="shared" si="13"/>
        <v>4</v>
      </c>
      <c r="BX12" s="80"/>
      <c r="BY12" s="80">
        <f t="shared" si="14"/>
        <v>1</v>
      </c>
      <c r="BZ12" s="80">
        <f t="shared" si="15"/>
        <v>1</v>
      </c>
      <c r="CA12" s="80">
        <f t="shared" si="16"/>
        <v>1</v>
      </c>
      <c r="CB12" s="80">
        <f t="shared" si="17"/>
        <v>3</v>
      </c>
      <c r="CC12" s="80"/>
      <c r="CD12" s="80">
        <f t="shared" si="18"/>
        <v>1</v>
      </c>
      <c r="CE12" s="80">
        <f t="shared" si="19"/>
        <v>1</v>
      </c>
      <c r="CF12" s="80">
        <f t="shared" si="20"/>
        <v>2</v>
      </c>
      <c r="CG12" s="80"/>
      <c r="CH12" s="80">
        <f t="shared" si="21"/>
        <v>1</v>
      </c>
      <c r="CI12" s="80">
        <f t="shared" si="22"/>
        <v>1</v>
      </c>
      <c r="CJ12" s="84"/>
      <c r="CK12" s="66" t="s">
        <v>67</v>
      </c>
      <c r="CL12" s="85">
        <f>SUM('SA 2015 PLP'!Q22-'SA 2015 PLP'!B22)</f>
        <v>-9</v>
      </c>
      <c r="CM12" s="67" t="s">
        <v>61</v>
      </c>
      <c r="CN12" s="68" t="s">
        <v>68</v>
      </c>
      <c r="CO12" s="69" t="s">
        <v>69</v>
      </c>
      <c r="CP12" s="86" t="s">
        <v>70</v>
      </c>
    </row>
    <row r="13" spans="1:94" ht="18">
      <c r="A13" s="88"/>
      <c r="B13" s="97">
        <v>10</v>
      </c>
      <c r="C13" s="4" t="s">
        <v>82</v>
      </c>
      <c r="D13" s="92">
        <v>30</v>
      </c>
      <c r="E13" s="65"/>
      <c r="F13" s="65"/>
      <c r="G13" s="65"/>
      <c r="H13" s="65"/>
      <c r="I13" s="65"/>
      <c r="J13" s="100">
        <f t="shared" si="0"/>
        <v>30</v>
      </c>
      <c r="K13" s="99">
        <f t="shared" si="1"/>
        <v>30</v>
      </c>
      <c r="L13" s="110">
        <f t="shared" si="2"/>
        <v>0</v>
      </c>
      <c r="M13" s="90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BK13" s="80"/>
      <c r="BL13" s="80">
        <f t="shared" si="3"/>
        <v>0</v>
      </c>
      <c r="BM13" s="80">
        <f t="shared" si="4"/>
        <v>0</v>
      </c>
      <c r="BN13" s="80">
        <f t="shared" si="5"/>
        <v>0</v>
      </c>
      <c r="BO13" s="80">
        <f t="shared" si="6"/>
        <v>0</v>
      </c>
      <c r="BP13" s="80">
        <f t="shared" si="7"/>
        <v>0</v>
      </c>
      <c r="BQ13" s="80">
        <f t="shared" si="8"/>
        <v>0</v>
      </c>
      <c r="BR13" s="80"/>
      <c r="BS13" s="80">
        <f t="shared" si="9"/>
        <v>1</v>
      </c>
      <c r="BT13" s="80">
        <f t="shared" si="10"/>
        <v>1</v>
      </c>
      <c r="BU13" s="80">
        <f t="shared" si="11"/>
        <v>1</v>
      </c>
      <c r="BV13" s="80">
        <f t="shared" si="12"/>
        <v>1</v>
      </c>
      <c r="BW13" s="80">
        <f t="shared" si="13"/>
        <v>4</v>
      </c>
      <c r="BX13" s="80"/>
      <c r="BY13" s="80">
        <f t="shared" si="14"/>
        <v>1</v>
      </c>
      <c r="BZ13" s="80">
        <f t="shared" si="15"/>
        <v>1</v>
      </c>
      <c r="CA13" s="80">
        <f t="shared" si="16"/>
        <v>1</v>
      </c>
      <c r="CB13" s="80">
        <f t="shared" si="17"/>
        <v>3</v>
      </c>
      <c r="CC13" s="80"/>
      <c r="CD13" s="80">
        <f t="shared" si="18"/>
        <v>1</v>
      </c>
      <c r="CE13" s="80">
        <f t="shared" si="19"/>
        <v>1</v>
      </c>
      <c r="CF13" s="80">
        <f t="shared" si="20"/>
        <v>2</v>
      </c>
      <c r="CG13" s="80"/>
      <c r="CH13" s="80">
        <f t="shared" si="21"/>
        <v>1</v>
      </c>
      <c r="CI13" s="80">
        <f t="shared" si="22"/>
        <v>1</v>
      </c>
      <c r="CJ13" s="84"/>
      <c r="CK13" s="66" t="s">
        <v>67</v>
      </c>
      <c r="CL13" s="85">
        <f>SUM('SA 2015 PLP'!Q23-'SA 2015 PLP'!B23)</f>
        <v>-10</v>
      </c>
      <c r="CM13" s="67" t="s">
        <v>61</v>
      </c>
      <c r="CN13" s="68" t="s">
        <v>68</v>
      </c>
      <c r="CO13" s="69" t="s">
        <v>69</v>
      </c>
      <c r="CP13" s="86" t="s">
        <v>70</v>
      </c>
    </row>
    <row r="14" spans="1:94" ht="18">
      <c r="A14" s="88"/>
      <c r="B14" s="97">
        <v>11</v>
      </c>
      <c r="C14" s="93">
        <v>11</v>
      </c>
      <c r="D14" s="91"/>
      <c r="E14" s="64"/>
      <c r="F14" s="64"/>
      <c r="G14" s="64"/>
      <c r="H14" s="64"/>
      <c r="I14" s="64"/>
      <c r="J14" s="100">
        <f t="shared" si="0"/>
        <v>0</v>
      </c>
      <c r="K14" s="99" t="e">
        <f t="shared" si="1"/>
        <v>#DIV/0!</v>
      </c>
      <c r="L14" s="110">
        <f t="shared" si="2"/>
        <v>0</v>
      </c>
      <c r="M14" s="90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BK14" s="80"/>
      <c r="BL14" s="80">
        <f t="shared" si="3"/>
        <v>1</v>
      </c>
      <c r="BM14" s="80">
        <f t="shared" si="4"/>
        <v>1</v>
      </c>
      <c r="BN14" s="80">
        <f t="shared" si="5"/>
        <v>1</v>
      </c>
      <c r="BO14" s="80">
        <f t="shared" si="6"/>
        <v>1</v>
      </c>
      <c r="BP14" s="80">
        <f t="shared" si="7"/>
        <v>1</v>
      </c>
      <c r="BQ14" s="80">
        <f t="shared" si="8"/>
        <v>5</v>
      </c>
      <c r="BR14" s="80"/>
      <c r="BS14" s="80">
        <f t="shared" si="9"/>
        <v>1</v>
      </c>
      <c r="BT14" s="80">
        <f t="shared" si="10"/>
        <v>1</v>
      </c>
      <c r="BU14" s="80">
        <f t="shared" si="11"/>
        <v>1</v>
      </c>
      <c r="BV14" s="80">
        <f t="shared" si="12"/>
        <v>1</v>
      </c>
      <c r="BW14" s="80">
        <f t="shared" si="13"/>
        <v>4</v>
      </c>
      <c r="BX14" s="80"/>
      <c r="BY14" s="80">
        <f t="shared" si="14"/>
        <v>1</v>
      </c>
      <c r="BZ14" s="80">
        <f t="shared" si="15"/>
        <v>1</v>
      </c>
      <c r="CA14" s="80">
        <f t="shared" si="16"/>
        <v>1</v>
      </c>
      <c r="CB14" s="80">
        <f t="shared" si="17"/>
        <v>3</v>
      </c>
      <c r="CC14" s="80"/>
      <c r="CD14" s="80">
        <f t="shared" si="18"/>
        <v>1</v>
      </c>
      <c r="CE14" s="80">
        <f t="shared" si="19"/>
        <v>1</v>
      </c>
      <c r="CF14" s="80">
        <f t="shared" si="20"/>
        <v>2</v>
      </c>
      <c r="CG14" s="80"/>
      <c r="CH14" s="80">
        <f t="shared" si="21"/>
        <v>1</v>
      </c>
      <c r="CI14" s="80">
        <f t="shared" si="22"/>
        <v>1</v>
      </c>
      <c r="CJ14" s="84"/>
      <c r="CK14" s="66" t="s">
        <v>67</v>
      </c>
      <c r="CL14" s="85" t="e">
        <f>SUM('SA 2015 PLP'!#REF!-'SA 2015 PLP'!#REF!)</f>
        <v>#REF!</v>
      </c>
      <c r="CM14" s="67" t="s">
        <v>61</v>
      </c>
      <c r="CN14" s="68" t="s">
        <v>68</v>
      </c>
      <c r="CO14" s="69" t="s">
        <v>69</v>
      </c>
      <c r="CP14" s="86" t="s">
        <v>70</v>
      </c>
    </row>
    <row r="15" spans="1:94" ht="18">
      <c r="A15" s="88"/>
      <c r="B15" s="97">
        <v>12</v>
      </c>
      <c r="C15" s="4">
        <v>12</v>
      </c>
      <c r="D15" s="92"/>
      <c r="E15" s="65"/>
      <c r="F15" s="65"/>
      <c r="G15" s="65"/>
      <c r="H15" s="65"/>
      <c r="I15" s="65"/>
      <c r="J15" s="100">
        <f t="shared" si="0"/>
        <v>0</v>
      </c>
      <c r="K15" s="99" t="e">
        <f t="shared" si="1"/>
        <v>#DIV/0!</v>
      </c>
      <c r="L15" s="110">
        <f t="shared" si="2"/>
        <v>0</v>
      </c>
      <c r="M15" s="90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BK15" s="80"/>
      <c r="BL15" s="80">
        <f t="shared" si="3"/>
        <v>1</v>
      </c>
      <c r="BM15" s="80">
        <f t="shared" si="4"/>
        <v>1</v>
      </c>
      <c r="BN15" s="80">
        <f t="shared" si="5"/>
        <v>1</v>
      </c>
      <c r="BO15" s="80">
        <f t="shared" si="6"/>
        <v>1</v>
      </c>
      <c r="BP15" s="80">
        <f t="shared" si="7"/>
        <v>1</v>
      </c>
      <c r="BQ15" s="80">
        <f t="shared" si="8"/>
        <v>5</v>
      </c>
      <c r="BR15" s="80"/>
      <c r="BS15" s="80">
        <f t="shared" si="9"/>
        <v>1</v>
      </c>
      <c r="BT15" s="80">
        <f t="shared" si="10"/>
        <v>1</v>
      </c>
      <c r="BU15" s="80">
        <f t="shared" si="11"/>
        <v>1</v>
      </c>
      <c r="BV15" s="80">
        <f t="shared" si="12"/>
        <v>1</v>
      </c>
      <c r="BW15" s="80">
        <f t="shared" si="13"/>
        <v>4</v>
      </c>
      <c r="BX15" s="80"/>
      <c r="BY15" s="80">
        <f t="shared" si="14"/>
        <v>1</v>
      </c>
      <c r="BZ15" s="80">
        <f t="shared" si="15"/>
        <v>1</v>
      </c>
      <c r="CA15" s="80">
        <f t="shared" si="16"/>
        <v>1</v>
      </c>
      <c r="CB15" s="80">
        <f t="shared" si="17"/>
        <v>3</v>
      </c>
      <c r="CC15" s="80"/>
      <c r="CD15" s="80">
        <f t="shared" si="18"/>
        <v>1</v>
      </c>
      <c r="CE15" s="80">
        <f t="shared" si="19"/>
        <v>1</v>
      </c>
      <c r="CF15" s="80">
        <f t="shared" si="20"/>
        <v>2</v>
      </c>
      <c r="CG15" s="80"/>
      <c r="CH15" s="80">
        <f t="shared" si="21"/>
        <v>1</v>
      </c>
      <c r="CI15" s="80">
        <f t="shared" si="22"/>
        <v>1</v>
      </c>
      <c r="CJ15" s="84"/>
      <c r="CK15" s="66" t="s">
        <v>67</v>
      </c>
      <c r="CL15" s="85" t="e">
        <f>SUM('SA 2015 PLP'!#REF!-'SA 2015 PLP'!#REF!)</f>
        <v>#REF!</v>
      </c>
      <c r="CM15" s="67" t="s">
        <v>61</v>
      </c>
      <c r="CN15" s="68" t="s">
        <v>68</v>
      </c>
      <c r="CO15" s="69" t="s">
        <v>69</v>
      </c>
      <c r="CP15" s="86" t="s">
        <v>70</v>
      </c>
    </row>
    <row r="16" spans="1:94" ht="18">
      <c r="A16" s="88"/>
      <c r="B16" s="97">
        <v>13</v>
      </c>
      <c r="C16" s="93">
        <v>13</v>
      </c>
      <c r="D16" s="91"/>
      <c r="E16" s="64"/>
      <c r="F16" s="64"/>
      <c r="G16" s="64"/>
      <c r="H16" s="64"/>
      <c r="I16" s="64"/>
      <c r="J16" s="100">
        <f t="shared" si="0"/>
        <v>0</v>
      </c>
      <c r="K16" s="99" t="e">
        <f t="shared" si="1"/>
        <v>#DIV/0!</v>
      </c>
      <c r="L16" s="110">
        <f t="shared" si="2"/>
        <v>0</v>
      </c>
      <c r="M16" s="90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BK16" s="80"/>
      <c r="BL16" s="80">
        <f t="shared" si="3"/>
        <v>1</v>
      </c>
      <c r="BM16" s="80">
        <f t="shared" si="4"/>
        <v>1</v>
      </c>
      <c r="BN16" s="80">
        <f t="shared" si="5"/>
        <v>1</v>
      </c>
      <c r="BO16" s="80">
        <f t="shared" si="6"/>
        <v>1</v>
      </c>
      <c r="BP16" s="80">
        <f t="shared" si="7"/>
        <v>1</v>
      </c>
      <c r="BQ16" s="80">
        <f t="shared" si="8"/>
        <v>5</v>
      </c>
      <c r="BR16" s="80"/>
      <c r="BS16" s="80">
        <f t="shared" si="9"/>
        <v>1</v>
      </c>
      <c r="BT16" s="80">
        <f t="shared" si="10"/>
        <v>1</v>
      </c>
      <c r="BU16" s="80">
        <f t="shared" si="11"/>
        <v>1</v>
      </c>
      <c r="BV16" s="80">
        <f t="shared" si="12"/>
        <v>1</v>
      </c>
      <c r="BW16" s="80">
        <f t="shared" si="13"/>
        <v>4</v>
      </c>
      <c r="BX16" s="80"/>
      <c r="BY16" s="80">
        <f t="shared" si="14"/>
        <v>1</v>
      </c>
      <c r="BZ16" s="80">
        <f t="shared" si="15"/>
        <v>1</v>
      </c>
      <c r="CA16" s="80">
        <f t="shared" si="16"/>
        <v>1</v>
      </c>
      <c r="CB16" s="80">
        <f t="shared" si="17"/>
        <v>3</v>
      </c>
      <c r="CC16" s="80"/>
      <c r="CD16" s="80">
        <f t="shared" si="18"/>
        <v>1</v>
      </c>
      <c r="CE16" s="80">
        <f t="shared" si="19"/>
        <v>1</v>
      </c>
      <c r="CF16" s="80">
        <f t="shared" si="20"/>
        <v>2</v>
      </c>
      <c r="CG16" s="80"/>
      <c r="CH16" s="80">
        <f t="shared" si="21"/>
        <v>1</v>
      </c>
      <c r="CI16" s="80">
        <f t="shared" si="22"/>
        <v>1</v>
      </c>
      <c r="CJ16" s="84"/>
      <c r="CK16" s="66" t="s">
        <v>67</v>
      </c>
      <c r="CL16" s="85" t="e">
        <f>SUM('SA 2015 PLP'!#REF!-'SA 2015 PLP'!#REF!)</f>
        <v>#REF!</v>
      </c>
      <c r="CM16" s="67" t="s">
        <v>61</v>
      </c>
      <c r="CN16" s="68" t="s">
        <v>68</v>
      </c>
      <c r="CO16" s="69" t="s">
        <v>69</v>
      </c>
      <c r="CP16" s="86" t="s">
        <v>70</v>
      </c>
    </row>
    <row r="17" spans="1:94" ht="18">
      <c r="A17" s="88"/>
      <c r="B17" s="97">
        <v>14</v>
      </c>
      <c r="C17" s="4">
        <v>14</v>
      </c>
      <c r="D17" s="92"/>
      <c r="E17" s="65"/>
      <c r="F17" s="65"/>
      <c r="G17" s="65"/>
      <c r="H17" s="65"/>
      <c r="I17" s="65"/>
      <c r="J17" s="100">
        <f t="shared" si="0"/>
        <v>0</v>
      </c>
      <c r="K17" s="99" t="e">
        <f t="shared" si="1"/>
        <v>#DIV/0!</v>
      </c>
      <c r="L17" s="110">
        <f t="shared" si="2"/>
        <v>0</v>
      </c>
      <c r="M17" s="90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BK17" s="80"/>
      <c r="BL17" s="80">
        <f t="shared" si="3"/>
        <v>1</v>
      </c>
      <c r="BM17" s="80">
        <f t="shared" si="4"/>
        <v>1</v>
      </c>
      <c r="BN17" s="80">
        <f t="shared" si="5"/>
        <v>1</v>
      </c>
      <c r="BO17" s="80">
        <f t="shared" si="6"/>
        <v>1</v>
      </c>
      <c r="BP17" s="80">
        <f t="shared" si="7"/>
        <v>1</v>
      </c>
      <c r="BQ17" s="80">
        <f t="shared" si="8"/>
        <v>5</v>
      </c>
      <c r="BR17" s="80"/>
      <c r="BS17" s="80">
        <f t="shared" si="9"/>
        <v>1</v>
      </c>
      <c r="BT17" s="80">
        <f t="shared" si="10"/>
        <v>1</v>
      </c>
      <c r="BU17" s="80">
        <f t="shared" si="11"/>
        <v>1</v>
      </c>
      <c r="BV17" s="80">
        <f t="shared" si="12"/>
        <v>1</v>
      </c>
      <c r="BW17" s="80">
        <f t="shared" si="13"/>
        <v>4</v>
      </c>
      <c r="BX17" s="80"/>
      <c r="BY17" s="80">
        <f t="shared" si="14"/>
        <v>1</v>
      </c>
      <c r="BZ17" s="80">
        <f t="shared" si="15"/>
        <v>1</v>
      </c>
      <c r="CA17" s="80">
        <f t="shared" si="16"/>
        <v>1</v>
      </c>
      <c r="CB17" s="80">
        <f t="shared" si="17"/>
        <v>3</v>
      </c>
      <c r="CC17" s="80"/>
      <c r="CD17" s="80">
        <f t="shared" si="18"/>
        <v>1</v>
      </c>
      <c r="CE17" s="80">
        <f t="shared" si="19"/>
        <v>1</v>
      </c>
      <c r="CF17" s="80">
        <f t="shared" si="20"/>
        <v>2</v>
      </c>
      <c r="CG17" s="80"/>
      <c r="CH17" s="80">
        <f t="shared" si="21"/>
        <v>1</v>
      </c>
      <c r="CI17" s="80">
        <f t="shared" si="22"/>
        <v>1</v>
      </c>
      <c r="CJ17" s="84"/>
      <c r="CK17" s="66" t="s">
        <v>67</v>
      </c>
      <c r="CL17" s="85" t="e">
        <f>SUM('SA 2015 PLP'!#REF!-'SA 2015 PLP'!#REF!)</f>
        <v>#REF!</v>
      </c>
      <c r="CM17" s="67" t="s">
        <v>61</v>
      </c>
      <c r="CN17" s="68" t="s">
        <v>68</v>
      </c>
      <c r="CO17" s="69" t="s">
        <v>69</v>
      </c>
      <c r="CP17" s="86" t="s">
        <v>70</v>
      </c>
    </row>
    <row r="18" spans="1:94" ht="18">
      <c r="A18" s="88"/>
      <c r="B18" s="97">
        <v>15</v>
      </c>
      <c r="C18" s="93">
        <v>15</v>
      </c>
      <c r="D18" s="91"/>
      <c r="E18" s="64"/>
      <c r="F18" s="64"/>
      <c r="G18" s="64"/>
      <c r="H18" s="64"/>
      <c r="I18" s="64"/>
      <c r="J18" s="100">
        <f t="shared" si="0"/>
        <v>0</v>
      </c>
      <c r="K18" s="99" t="e">
        <f t="shared" si="1"/>
        <v>#DIV/0!</v>
      </c>
      <c r="L18" s="110">
        <f t="shared" si="2"/>
        <v>0</v>
      </c>
      <c r="M18" s="90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BK18" s="80"/>
      <c r="BL18" s="80">
        <f t="shared" si="3"/>
        <v>1</v>
      </c>
      <c r="BM18" s="80">
        <f t="shared" si="4"/>
        <v>1</v>
      </c>
      <c r="BN18" s="80">
        <f t="shared" si="5"/>
        <v>1</v>
      </c>
      <c r="BO18" s="80">
        <f t="shared" si="6"/>
        <v>1</v>
      </c>
      <c r="BP18" s="80">
        <f t="shared" si="7"/>
        <v>1</v>
      </c>
      <c r="BQ18" s="80">
        <f t="shared" si="8"/>
        <v>5</v>
      </c>
      <c r="BR18" s="80"/>
      <c r="BS18" s="80">
        <f t="shared" si="9"/>
        <v>1</v>
      </c>
      <c r="BT18" s="80">
        <f t="shared" si="10"/>
        <v>1</v>
      </c>
      <c r="BU18" s="80">
        <f t="shared" si="11"/>
        <v>1</v>
      </c>
      <c r="BV18" s="80">
        <f t="shared" si="12"/>
        <v>1</v>
      </c>
      <c r="BW18" s="80">
        <f t="shared" si="13"/>
        <v>4</v>
      </c>
      <c r="BX18" s="80"/>
      <c r="BY18" s="80">
        <f t="shared" si="14"/>
        <v>1</v>
      </c>
      <c r="BZ18" s="80">
        <f t="shared" si="15"/>
        <v>1</v>
      </c>
      <c r="CA18" s="80">
        <f t="shared" si="16"/>
        <v>1</v>
      </c>
      <c r="CB18" s="80">
        <f t="shared" si="17"/>
        <v>3</v>
      </c>
      <c r="CC18" s="80"/>
      <c r="CD18" s="80">
        <f t="shared" si="18"/>
        <v>1</v>
      </c>
      <c r="CE18" s="80">
        <f t="shared" si="19"/>
        <v>1</v>
      </c>
      <c r="CF18" s="80">
        <f t="shared" si="20"/>
        <v>2</v>
      </c>
      <c r="CG18" s="80"/>
      <c r="CH18" s="80">
        <f t="shared" si="21"/>
        <v>1</v>
      </c>
      <c r="CI18" s="80">
        <f t="shared" si="22"/>
        <v>1</v>
      </c>
      <c r="CJ18" s="84"/>
      <c r="CK18" s="66" t="s">
        <v>67</v>
      </c>
      <c r="CL18" s="85" t="e">
        <f>SUM('SA 2015 PLP'!#REF!-'SA 2015 PLP'!#REF!)</f>
        <v>#REF!</v>
      </c>
      <c r="CM18" s="67" t="s">
        <v>61</v>
      </c>
      <c r="CN18" s="68" t="s">
        <v>68</v>
      </c>
      <c r="CO18" s="69" t="s">
        <v>69</v>
      </c>
      <c r="CP18" s="86" t="s">
        <v>70</v>
      </c>
    </row>
    <row r="19" spans="1:94" ht="18">
      <c r="A19" s="88"/>
      <c r="B19" s="97">
        <v>16</v>
      </c>
      <c r="C19" s="4">
        <v>16</v>
      </c>
      <c r="D19" s="92"/>
      <c r="E19" s="65"/>
      <c r="F19" s="65"/>
      <c r="G19" s="65"/>
      <c r="H19" s="65"/>
      <c r="I19" s="65"/>
      <c r="J19" s="100">
        <f t="shared" si="0"/>
        <v>0</v>
      </c>
      <c r="K19" s="99" t="e">
        <f t="shared" si="1"/>
        <v>#DIV/0!</v>
      </c>
      <c r="L19" s="110">
        <f t="shared" si="2"/>
        <v>0</v>
      </c>
      <c r="M19" s="90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BK19" s="80"/>
      <c r="BL19" s="80">
        <f t="shared" si="3"/>
        <v>1</v>
      </c>
      <c r="BM19" s="80">
        <f t="shared" si="4"/>
        <v>1</v>
      </c>
      <c r="BN19" s="80">
        <f t="shared" si="5"/>
        <v>1</v>
      </c>
      <c r="BO19" s="80">
        <f t="shared" si="6"/>
        <v>1</v>
      </c>
      <c r="BP19" s="80">
        <f t="shared" si="7"/>
        <v>1</v>
      </c>
      <c r="BQ19" s="80">
        <f t="shared" si="8"/>
        <v>5</v>
      </c>
      <c r="BR19" s="80"/>
      <c r="BS19" s="80">
        <f t="shared" si="9"/>
        <v>1</v>
      </c>
      <c r="BT19" s="80">
        <f t="shared" si="10"/>
        <v>1</v>
      </c>
      <c r="BU19" s="80">
        <f t="shared" si="11"/>
        <v>1</v>
      </c>
      <c r="BV19" s="80">
        <f t="shared" si="12"/>
        <v>1</v>
      </c>
      <c r="BW19" s="80">
        <f t="shared" si="13"/>
        <v>4</v>
      </c>
      <c r="BX19" s="80"/>
      <c r="BY19" s="80">
        <f t="shared" si="14"/>
        <v>1</v>
      </c>
      <c r="BZ19" s="80">
        <f t="shared" si="15"/>
        <v>1</v>
      </c>
      <c r="CA19" s="80">
        <f t="shared" si="16"/>
        <v>1</v>
      </c>
      <c r="CB19" s="80">
        <f t="shared" si="17"/>
        <v>3</v>
      </c>
      <c r="CC19" s="80"/>
      <c r="CD19" s="80">
        <f t="shared" si="18"/>
        <v>1</v>
      </c>
      <c r="CE19" s="80">
        <f t="shared" si="19"/>
        <v>1</v>
      </c>
      <c r="CF19" s="80">
        <f t="shared" si="20"/>
        <v>2</v>
      </c>
      <c r="CG19" s="80"/>
      <c r="CH19" s="80">
        <f t="shared" si="21"/>
        <v>1</v>
      </c>
      <c r="CI19" s="80">
        <f t="shared" si="22"/>
        <v>1</v>
      </c>
      <c r="CJ19" s="84"/>
      <c r="CK19" s="66" t="s">
        <v>67</v>
      </c>
      <c r="CL19" s="85" t="e">
        <f>SUM('SA 2015 PLP'!#REF!-'SA 2015 PLP'!#REF!)</f>
        <v>#REF!</v>
      </c>
      <c r="CM19" s="67" t="s">
        <v>61</v>
      </c>
      <c r="CN19" s="68" t="s">
        <v>68</v>
      </c>
      <c r="CO19" s="69" t="s">
        <v>69</v>
      </c>
      <c r="CP19" s="86" t="s">
        <v>70</v>
      </c>
    </row>
    <row r="20" spans="1:94" ht="18">
      <c r="A20" s="88"/>
      <c r="B20" s="97">
        <v>17</v>
      </c>
      <c r="C20" s="93">
        <v>17</v>
      </c>
      <c r="D20" s="91"/>
      <c r="E20" s="64"/>
      <c r="F20" s="64"/>
      <c r="G20" s="64"/>
      <c r="H20" s="64"/>
      <c r="I20" s="64"/>
      <c r="J20" s="100">
        <f t="shared" si="0"/>
        <v>0</v>
      </c>
      <c r="K20" s="99" t="e">
        <f t="shared" si="1"/>
        <v>#DIV/0!</v>
      </c>
      <c r="L20" s="110">
        <f t="shared" si="2"/>
        <v>0</v>
      </c>
      <c r="M20" s="90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BK20" s="80"/>
      <c r="BL20" s="80">
        <f t="shared" si="3"/>
        <v>1</v>
      </c>
      <c r="BM20" s="80">
        <f t="shared" si="4"/>
        <v>1</v>
      </c>
      <c r="BN20" s="80">
        <f t="shared" si="5"/>
        <v>1</v>
      </c>
      <c r="BO20" s="80">
        <f t="shared" si="6"/>
        <v>1</v>
      </c>
      <c r="BP20" s="80">
        <f t="shared" si="7"/>
        <v>1</v>
      </c>
      <c r="BQ20" s="80">
        <f t="shared" si="8"/>
        <v>5</v>
      </c>
      <c r="BR20" s="80"/>
      <c r="BS20" s="80">
        <f t="shared" si="9"/>
        <v>1</v>
      </c>
      <c r="BT20" s="80">
        <f t="shared" si="10"/>
        <v>1</v>
      </c>
      <c r="BU20" s="80">
        <f t="shared" si="11"/>
        <v>1</v>
      </c>
      <c r="BV20" s="80">
        <f t="shared" si="12"/>
        <v>1</v>
      </c>
      <c r="BW20" s="80">
        <f t="shared" si="13"/>
        <v>4</v>
      </c>
      <c r="BX20" s="80"/>
      <c r="BY20" s="80">
        <f t="shared" si="14"/>
        <v>1</v>
      </c>
      <c r="BZ20" s="80">
        <f t="shared" si="15"/>
        <v>1</v>
      </c>
      <c r="CA20" s="80">
        <f t="shared" si="16"/>
        <v>1</v>
      </c>
      <c r="CB20" s="80">
        <f t="shared" si="17"/>
        <v>3</v>
      </c>
      <c r="CC20" s="80"/>
      <c r="CD20" s="80">
        <f t="shared" si="18"/>
        <v>1</v>
      </c>
      <c r="CE20" s="80">
        <f t="shared" si="19"/>
        <v>1</v>
      </c>
      <c r="CF20" s="80">
        <f t="shared" si="20"/>
        <v>2</v>
      </c>
      <c r="CG20" s="80"/>
      <c r="CH20" s="80">
        <f t="shared" si="21"/>
        <v>1</v>
      </c>
      <c r="CI20" s="80">
        <f t="shared" si="22"/>
        <v>1</v>
      </c>
      <c r="CJ20" s="84"/>
      <c r="CK20" s="66" t="s">
        <v>67</v>
      </c>
      <c r="CL20" s="85" t="e">
        <f>SUM('SA 2015 PLP'!#REF!-'SA 2015 PLP'!#REF!)</f>
        <v>#REF!</v>
      </c>
      <c r="CM20" s="67" t="s">
        <v>61</v>
      </c>
      <c r="CN20" s="68" t="s">
        <v>68</v>
      </c>
      <c r="CO20" s="69" t="s">
        <v>69</v>
      </c>
      <c r="CP20" s="86" t="s">
        <v>70</v>
      </c>
    </row>
    <row r="21" spans="1:94" ht="18">
      <c r="A21" s="88"/>
      <c r="B21" s="97">
        <v>18</v>
      </c>
      <c r="C21" s="4">
        <v>18</v>
      </c>
      <c r="D21" s="92"/>
      <c r="E21" s="65"/>
      <c r="F21" s="65"/>
      <c r="G21" s="65"/>
      <c r="H21" s="65"/>
      <c r="I21" s="65"/>
      <c r="J21" s="100">
        <f t="shared" si="0"/>
        <v>0</v>
      </c>
      <c r="K21" s="99" t="e">
        <f t="shared" si="1"/>
        <v>#DIV/0!</v>
      </c>
      <c r="L21" s="110">
        <f t="shared" si="2"/>
        <v>0</v>
      </c>
      <c r="M21" s="90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BK21" s="80"/>
      <c r="BL21" s="80">
        <f t="shared" si="3"/>
        <v>1</v>
      </c>
      <c r="BM21" s="80">
        <f t="shared" si="4"/>
        <v>1</v>
      </c>
      <c r="BN21" s="80">
        <f t="shared" si="5"/>
        <v>1</v>
      </c>
      <c r="BO21" s="80">
        <f t="shared" si="6"/>
        <v>1</v>
      </c>
      <c r="BP21" s="80">
        <f t="shared" si="7"/>
        <v>1</v>
      </c>
      <c r="BQ21" s="80">
        <f t="shared" si="8"/>
        <v>5</v>
      </c>
      <c r="BR21" s="80"/>
      <c r="BS21" s="80">
        <f t="shared" si="9"/>
        <v>1</v>
      </c>
      <c r="BT21" s="80">
        <f t="shared" si="10"/>
        <v>1</v>
      </c>
      <c r="BU21" s="80">
        <f t="shared" si="11"/>
        <v>1</v>
      </c>
      <c r="BV21" s="80">
        <f t="shared" si="12"/>
        <v>1</v>
      </c>
      <c r="BW21" s="80">
        <f t="shared" si="13"/>
        <v>4</v>
      </c>
      <c r="BX21" s="80"/>
      <c r="BY21" s="80">
        <f t="shared" si="14"/>
        <v>1</v>
      </c>
      <c r="BZ21" s="80">
        <f t="shared" si="15"/>
        <v>1</v>
      </c>
      <c r="CA21" s="80">
        <f t="shared" si="16"/>
        <v>1</v>
      </c>
      <c r="CB21" s="80">
        <f t="shared" si="17"/>
        <v>3</v>
      </c>
      <c r="CC21" s="80"/>
      <c r="CD21" s="80">
        <f t="shared" si="18"/>
        <v>1</v>
      </c>
      <c r="CE21" s="80">
        <f t="shared" si="19"/>
        <v>1</v>
      </c>
      <c r="CF21" s="80">
        <f t="shared" si="20"/>
        <v>2</v>
      </c>
      <c r="CG21" s="80"/>
      <c r="CH21" s="80">
        <f t="shared" si="21"/>
        <v>1</v>
      </c>
      <c r="CI21" s="80">
        <f t="shared" si="22"/>
        <v>1</v>
      </c>
      <c r="CJ21" s="84"/>
      <c r="CK21" s="66" t="s">
        <v>67</v>
      </c>
      <c r="CL21" s="85" t="e">
        <f>SUM('SA 2015 PLP'!#REF!-'SA 2015 PLP'!#REF!)</f>
        <v>#REF!</v>
      </c>
      <c r="CM21" s="67" t="s">
        <v>61</v>
      </c>
      <c r="CN21" s="68" t="s">
        <v>68</v>
      </c>
      <c r="CO21" s="69" t="s">
        <v>69</v>
      </c>
      <c r="CP21" s="86" t="s">
        <v>70</v>
      </c>
    </row>
    <row r="22" spans="1:94" ht="18">
      <c r="A22" s="88"/>
      <c r="B22" s="97">
        <v>19</v>
      </c>
      <c r="C22" s="93">
        <v>19</v>
      </c>
      <c r="D22" s="91"/>
      <c r="E22" s="64"/>
      <c r="F22" s="64"/>
      <c r="G22" s="64"/>
      <c r="H22" s="64"/>
      <c r="I22" s="64"/>
      <c r="J22" s="100">
        <f t="shared" si="0"/>
        <v>0</v>
      </c>
      <c r="K22" s="99" t="e">
        <f t="shared" si="1"/>
        <v>#DIV/0!</v>
      </c>
      <c r="L22" s="110">
        <f t="shared" si="2"/>
        <v>0</v>
      </c>
      <c r="M22" s="90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BK22" s="80"/>
      <c r="BL22" s="80">
        <f t="shared" si="3"/>
        <v>1</v>
      </c>
      <c r="BM22" s="80">
        <f t="shared" si="4"/>
        <v>1</v>
      </c>
      <c r="BN22" s="80">
        <f t="shared" si="5"/>
        <v>1</v>
      </c>
      <c r="BO22" s="80">
        <f t="shared" si="6"/>
        <v>1</v>
      </c>
      <c r="BP22" s="80">
        <f t="shared" si="7"/>
        <v>1</v>
      </c>
      <c r="BQ22" s="80">
        <f t="shared" si="8"/>
        <v>5</v>
      </c>
      <c r="BR22" s="80"/>
      <c r="BS22" s="80">
        <f t="shared" si="9"/>
        <v>1</v>
      </c>
      <c r="BT22" s="80">
        <f t="shared" si="10"/>
        <v>1</v>
      </c>
      <c r="BU22" s="80">
        <f t="shared" si="11"/>
        <v>1</v>
      </c>
      <c r="BV22" s="80">
        <f t="shared" si="12"/>
        <v>1</v>
      </c>
      <c r="BW22" s="80">
        <f t="shared" si="13"/>
        <v>4</v>
      </c>
      <c r="BX22" s="80"/>
      <c r="BY22" s="80">
        <f t="shared" si="14"/>
        <v>1</v>
      </c>
      <c r="BZ22" s="80">
        <f t="shared" si="15"/>
        <v>1</v>
      </c>
      <c r="CA22" s="80">
        <f t="shared" si="16"/>
        <v>1</v>
      </c>
      <c r="CB22" s="80">
        <f t="shared" si="17"/>
        <v>3</v>
      </c>
      <c r="CC22" s="80"/>
      <c r="CD22" s="80">
        <f t="shared" si="18"/>
        <v>1</v>
      </c>
      <c r="CE22" s="80">
        <f t="shared" si="19"/>
        <v>1</v>
      </c>
      <c r="CF22" s="80">
        <f t="shared" si="20"/>
        <v>2</v>
      </c>
      <c r="CG22" s="80"/>
      <c r="CH22" s="80">
        <f t="shared" si="21"/>
        <v>1</v>
      </c>
      <c r="CI22" s="80">
        <f t="shared" si="22"/>
        <v>1</v>
      </c>
      <c r="CJ22" s="84"/>
      <c r="CK22" s="66" t="s">
        <v>67</v>
      </c>
      <c r="CL22" s="85" t="e">
        <f>SUM('SA 2015 PLP'!#REF!-'SA 2015 PLP'!#REF!)</f>
        <v>#REF!</v>
      </c>
      <c r="CM22" s="67" t="s">
        <v>61</v>
      </c>
      <c r="CN22" s="68" t="s">
        <v>68</v>
      </c>
      <c r="CO22" s="69" t="s">
        <v>69</v>
      </c>
      <c r="CP22" s="86" t="s">
        <v>70</v>
      </c>
    </row>
    <row r="23" spans="1:94" ht="18">
      <c r="A23" s="88"/>
      <c r="B23" s="97">
        <v>20</v>
      </c>
      <c r="C23" s="4">
        <v>20</v>
      </c>
      <c r="D23" s="92"/>
      <c r="E23" s="65"/>
      <c r="F23" s="65"/>
      <c r="G23" s="65"/>
      <c r="H23" s="65"/>
      <c r="I23" s="65"/>
      <c r="J23" s="100">
        <f t="shared" si="0"/>
        <v>0</v>
      </c>
      <c r="K23" s="99" t="e">
        <f t="shared" si="1"/>
        <v>#DIV/0!</v>
      </c>
      <c r="L23" s="110">
        <f t="shared" si="2"/>
        <v>0</v>
      </c>
      <c r="M23" s="90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BK23" s="80"/>
      <c r="BL23" s="80">
        <f t="shared" si="3"/>
        <v>1</v>
      </c>
      <c r="BM23" s="80">
        <f t="shared" si="4"/>
        <v>1</v>
      </c>
      <c r="BN23" s="80">
        <f t="shared" si="5"/>
        <v>1</v>
      </c>
      <c r="BO23" s="80">
        <f t="shared" si="6"/>
        <v>1</v>
      </c>
      <c r="BP23" s="80">
        <f t="shared" si="7"/>
        <v>1</v>
      </c>
      <c r="BQ23" s="80">
        <f t="shared" si="8"/>
        <v>5</v>
      </c>
      <c r="BR23" s="80"/>
      <c r="BS23" s="80">
        <f t="shared" si="9"/>
        <v>1</v>
      </c>
      <c r="BT23" s="80">
        <f t="shared" si="10"/>
        <v>1</v>
      </c>
      <c r="BU23" s="80">
        <f t="shared" si="11"/>
        <v>1</v>
      </c>
      <c r="BV23" s="80">
        <f t="shared" si="12"/>
        <v>1</v>
      </c>
      <c r="BW23" s="80">
        <f t="shared" si="13"/>
        <v>4</v>
      </c>
      <c r="BX23" s="80"/>
      <c r="BY23" s="80">
        <f t="shared" si="14"/>
        <v>1</v>
      </c>
      <c r="BZ23" s="80">
        <f t="shared" si="15"/>
        <v>1</v>
      </c>
      <c r="CA23" s="80">
        <f t="shared" si="16"/>
        <v>1</v>
      </c>
      <c r="CB23" s="80">
        <f t="shared" si="17"/>
        <v>3</v>
      </c>
      <c r="CC23" s="80"/>
      <c r="CD23" s="80">
        <f t="shared" si="18"/>
        <v>1</v>
      </c>
      <c r="CE23" s="80">
        <f t="shared" si="19"/>
        <v>1</v>
      </c>
      <c r="CF23" s="80">
        <f t="shared" si="20"/>
        <v>2</v>
      </c>
      <c r="CG23" s="80"/>
      <c r="CH23" s="80">
        <f t="shared" si="21"/>
        <v>1</v>
      </c>
      <c r="CI23" s="80">
        <f t="shared" si="22"/>
        <v>1</v>
      </c>
      <c r="CJ23" s="84"/>
      <c r="CK23" s="66" t="s">
        <v>67</v>
      </c>
      <c r="CL23" s="85" t="e">
        <f>SUM('SA 2015 PLP'!#REF!-'SA 2015 PLP'!#REF!)</f>
        <v>#REF!</v>
      </c>
      <c r="CM23" s="67" t="s">
        <v>61</v>
      </c>
      <c r="CN23" s="68" t="s">
        <v>68</v>
      </c>
      <c r="CO23" s="69" t="s">
        <v>69</v>
      </c>
      <c r="CP23" s="86" t="s">
        <v>70</v>
      </c>
    </row>
    <row r="24" spans="1:94" ht="18">
      <c r="A24" s="88"/>
      <c r="B24" s="97">
        <v>21</v>
      </c>
      <c r="C24" s="93">
        <v>21</v>
      </c>
      <c r="D24" s="91"/>
      <c r="E24" s="64"/>
      <c r="F24" s="64"/>
      <c r="G24" s="64"/>
      <c r="H24" s="64"/>
      <c r="I24" s="64"/>
      <c r="J24" s="100">
        <f t="shared" si="0"/>
        <v>0</v>
      </c>
      <c r="K24" s="99" t="e">
        <f t="shared" si="1"/>
        <v>#DIV/0!</v>
      </c>
      <c r="L24" s="110">
        <f t="shared" si="2"/>
        <v>0</v>
      </c>
      <c r="M24" s="90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BK24" s="80"/>
      <c r="BL24" s="80">
        <f t="shared" si="3"/>
        <v>1</v>
      </c>
      <c r="BM24" s="80">
        <f t="shared" si="4"/>
        <v>1</v>
      </c>
      <c r="BN24" s="80">
        <f t="shared" si="5"/>
        <v>1</v>
      </c>
      <c r="BO24" s="80">
        <f t="shared" si="6"/>
        <v>1</v>
      </c>
      <c r="BP24" s="80">
        <f t="shared" si="7"/>
        <v>1</v>
      </c>
      <c r="BQ24" s="80">
        <f t="shared" si="8"/>
        <v>5</v>
      </c>
      <c r="BR24" s="80"/>
      <c r="BS24" s="80">
        <f t="shared" si="9"/>
        <v>1</v>
      </c>
      <c r="BT24" s="80">
        <f t="shared" si="10"/>
        <v>1</v>
      </c>
      <c r="BU24" s="80">
        <f t="shared" si="11"/>
        <v>1</v>
      </c>
      <c r="BV24" s="80">
        <f t="shared" si="12"/>
        <v>1</v>
      </c>
      <c r="BW24" s="80">
        <f t="shared" si="13"/>
        <v>4</v>
      </c>
      <c r="BX24" s="80"/>
      <c r="BY24" s="80">
        <f t="shared" si="14"/>
        <v>1</v>
      </c>
      <c r="BZ24" s="80">
        <f t="shared" si="15"/>
        <v>1</v>
      </c>
      <c r="CA24" s="80">
        <f t="shared" si="16"/>
        <v>1</v>
      </c>
      <c r="CB24" s="80">
        <f t="shared" si="17"/>
        <v>3</v>
      </c>
      <c r="CC24" s="80"/>
      <c r="CD24" s="80">
        <f t="shared" si="18"/>
        <v>1</v>
      </c>
      <c r="CE24" s="80">
        <f t="shared" si="19"/>
        <v>1</v>
      </c>
      <c r="CF24" s="80">
        <f t="shared" si="20"/>
        <v>2</v>
      </c>
      <c r="CG24" s="80"/>
      <c r="CH24" s="80">
        <f t="shared" si="21"/>
        <v>1</v>
      </c>
      <c r="CI24" s="80">
        <f t="shared" si="22"/>
        <v>1</v>
      </c>
      <c r="CJ24" s="84"/>
      <c r="CK24" s="66" t="s">
        <v>67</v>
      </c>
      <c r="CL24" s="85" t="e">
        <f>SUM('SA 2015 PLP'!#REF!-'SA 2015 PLP'!#REF!)</f>
        <v>#REF!</v>
      </c>
      <c r="CM24" s="67" t="s">
        <v>61</v>
      </c>
      <c r="CN24" s="68" t="s">
        <v>68</v>
      </c>
      <c r="CO24" s="69" t="s">
        <v>69</v>
      </c>
      <c r="CP24" s="86" t="s">
        <v>70</v>
      </c>
    </row>
    <row r="25" spans="1:94" ht="18">
      <c r="A25" s="88"/>
      <c r="B25" s="97">
        <v>22</v>
      </c>
      <c r="C25" s="4">
        <v>22</v>
      </c>
      <c r="D25" s="92"/>
      <c r="E25" s="65"/>
      <c r="F25" s="65"/>
      <c r="G25" s="65"/>
      <c r="H25" s="65"/>
      <c r="I25" s="65"/>
      <c r="J25" s="100">
        <f t="shared" si="0"/>
        <v>0</v>
      </c>
      <c r="K25" s="99" t="e">
        <f t="shared" si="1"/>
        <v>#DIV/0!</v>
      </c>
      <c r="L25" s="110">
        <f t="shared" si="2"/>
        <v>0</v>
      </c>
      <c r="M25" s="90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BK25" s="80"/>
      <c r="BL25" s="80">
        <f t="shared" si="3"/>
        <v>1</v>
      </c>
      <c r="BM25" s="80">
        <f t="shared" si="4"/>
        <v>1</v>
      </c>
      <c r="BN25" s="80">
        <f t="shared" si="5"/>
        <v>1</v>
      </c>
      <c r="BO25" s="80">
        <f t="shared" si="6"/>
        <v>1</v>
      </c>
      <c r="BP25" s="80">
        <f t="shared" si="7"/>
        <v>1</v>
      </c>
      <c r="BQ25" s="80">
        <f t="shared" si="8"/>
        <v>5</v>
      </c>
      <c r="BR25" s="80"/>
      <c r="BS25" s="80">
        <f t="shared" si="9"/>
        <v>1</v>
      </c>
      <c r="BT25" s="80">
        <f t="shared" si="10"/>
        <v>1</v>
      </c>
      <c r="BU25" s="80">
        <f t="shared" si="11"/>
        <v>1</v>
      </c>
      <c r="BV25" s="80">
        <f t="shared" si="12"/>
        <v>1</v>
      </c>
      <c r="BW25" s="80">
        <f t="shared" si="13"/>
        <v>4</v>
      </c>
      <c r="BX25" s="80"/>
      <c r="BY25" s="80">
        <f t="shared" si="14"/>
        <v>1</v>
      </c>
      <c r="BZ25" s="80">
        <f t="shared" si="15"/>
        <v>1</v>
      </c>
      <c r="CA25" s="80">
        <f t="shared" si="16"/>
        <v>1</v>
      </c>
      <c r="CB25" s="80">
        <f t="shared" si="17"/>
        <v>3</v>
      </c>
      <c r="CC25" s="80"/>
      <c r="CD25" s="80">
        <f t="shared" si="18"/>
        <v>1</v>
      </c>
      <c r="CE25" s="80">
        <f t="shared" si="19"/>
        <v>1</v>
      </c>
      <c r="CF25" s="80">
        <f t="shared" si="20"/>
        <v>2</v>
      </c>
      <c r="CG25" s="80"/>
      <c r="CH25" s="80">
        <f t="shared" si="21"/>
        <v>1</v>
      </c>
      <c r="CI25" s="80">
        <f t="shared" si="22"/>
        <v>1</v>
      </c>
      <c r="CJ25" s="84"/>
      <c r="CK25" s="66" t="s">
        <v>67</v>
      </c>
      <c r="CL25" s="85" t="e">
        <f>SUM('SA 2015 PLP'!#REF!-'SA 2015 PLP'!#REF!)</f>
        <v>#REF!</v>
      </c>
      <c r="CM25" s="67" t="s">
        <v>61</v>
      </c>
      <c r="CN25" s="68" t="s">
        <v>68</v>
      </c>
      <c r="CO25" s="69" t="s">
        <v>69</v>
      </c>
      <c r="CP25" s="86" t="s">
        <v>70</v>
      </c>
    </row>
    <row r="26" spans="1:94" ht="18">
      <c r="A26" s="88"/>
      <c r="B26" s="97">
        <v>23</v>
      </c>
      <c r="C26" s="93">
        <v>23</v>
      </c>
      <c r="D26" s="91"/>
      <c r="E26" s="64"/>
      <c r="F26" s="64"/>
      <c r="G26" s="64"/>
      <c r="H26" s="64"/>
      <c r="I26" s="64"/>
      <c r="J26" s="100">
        <f t="shared" si="0"/>
        <v>0</v>
      </c>
      <c r="K26" s="99" t="e">
        <f t="shared" si="1"/>
        <v>#DIV/0!</v>
      </c>
      <c r="L26" s="110">
        <f t="shared" si="2"/>
        <v>0</v>
      </c>
      <c r="M26" s="90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BK26" s="80"/>
      <c r="BL26" s="80">
        <f t="shared" si="3"/>
        <v>1</v>
      </c>
      <c r="BM26" s="80">
        <f t="shared" si="4"/>
        <v>1</v>
      </c>
      <c r="BN26" s="80">
        <f t="shared" si="5"/>
        <v>1</v>
      </c>
      <c r="BO26" s="80">
        <f t="shared" si="6"/>
        <v>1</v>
      </c>
      <c r="BP26" s="80">
        <f t="shared" si="7"/>
        <v>1</v>
      </c>
      <c r="BQ26" s="80">
        <f t="shared" si="8"/>
        <v>5</v>
      </c>
      <c r="BR26" s="80"/>
      <c r="BS26" s="80">
        <f t="shared" si="9"/>
        <v>1</v>
      </c>
      <c r="BT26" s="80">
        <f t="shared" si="10"/>
        <v>1</v>
      </c>
      <c r="BU26" s="80">
        <f t="shared" si="11"/>
        <v>1</v>
      </c>
      <c r="BV26" s="80">
        <f t="shared" si="12"/>
        <v>1</v>
      </c>
      <c r="BW26" s="80">
        <f t="shared" si="13"/>
        <v>4</v>
      </c>
      <c r="BX26" s="80"/>
      <c r="BY26" s="80">
        <f t="shared" si="14"/>
        <v>1</v>
      </c>
      <c r="BZ26" s="80">
        <f t="shared" si="15"/>
        <v>1</v>
      </c>
      <c r="CA26" s="80">
        <f t="shared" si="16"/>
        <v>1</v>
      </c>
      <c r="CB26" s="80">
        <f t="shared" si="17"/>
        <v>3</v>
      </c>
      <c r="CC26" s="80"/>
      <c r="CD26" s="80">
        <f t="shared" si="18"/>
        <v>1</v>
      </c>
      <c r="CE26" s="80">
        <f t="shared" si="19"/>
        <v>1</v>
      </c>
      <c r="CF26" s="80">
        <f t="shared" si="20"/>
        <v>2</v>
      </c>
      <c r="CG26" s="80"/>
      <c r="CH26" s="80">
        <f t="shared" si="21"/>
        <v>1</v>
      </c>
      <c r="CI26" s="80">
        <f t="shared" si="22"/>
        <v>1</v>
      </c>
      <c r="CJ26" s="84"/>
      <c r="CK26" s="66" t="s">
        <v>67</v>
      </c>
      <c r="CL26" s="85" t="e">
        <f>SUM('SA 2015 PLP'!#REF!-'SA 2015 PLP'!#REF!)</f>
        <v>#REF!</v>
      </c>
      <c r="CM26" s="67" t="s">
        <v>61</v>
      </c>
      <c r="CN26" s="68" t="s">
        <v>68</v>
      </c>
      <c r="CO26" s="69" t="s">
        <v>69</v>
      </c>
      <c r="CP26" s="86" t="s">
        <v>70</v>
      </c>
    </row>
    <row r="27" spans="1:94" ht="18">
      <c r="A27" s="88"/>
      <c r="B27" s="97">
        <v>24</v>
      </c>
      <c r="C27" s="4">
        <v>24</v>
      </c>
      <c r="D27" s="92"/>
      <c r="E27" s="65"/>
      <c r="F27" s="65"/>
      <c r="G27" s="65"/>
      <c r="H27" s="65"/>
      <c r="I27" s="65"/>
      <c r="J27" s="100">
        <f t="shared" si="0"/>
        <v>0</v>
      </c>
      <c r="K27" s="99" t="e">
        <f t="shared" si="1"/>
        <v>#DIV/0!</v>
      </c>
      <c r="L27" s="110">
        <f t="shared" si="2"/>
        <v>0</v>
      </c>
      <c r="M27" s="90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BK27" s="80"/>
      <c r="BL27" s="80">
        <f t="shared" si="3"/>
        <v>1</v>
      </c>
      <c r="BM27" s="80">
        <f t="shared" si="4"/>
        <v>1</v>
      </c>
      <c r="BN27" s="80">
        <f t="shared" si="5"/>
        <v>1</v>
      </c>
      <c r="BO27" s="80">
        <f t="shared" si="6"/>
        <v>1</v>
      </c>
      <c r="BP27" s="80">
        <f t="shared" si="7"/>
        <v>1</v>
      </c>
      <c r="BQ27" s="80">
        <f t="shared" si="8"/>
        <v>5</v>
      </c>
      <c r="BR27" s="80"/>
      <c r="BS27" s="80">
        <f t="shared" si="9"/>
        <v>1</v>
      </c>
      <c r="BT27" s="80">
        <f t="shared" si="10"/>
        <v>1</v>
      </c>
      <c r="BU27" s="80">
        <f t="shared" si="11"/>
        <v>1</v>
      </c>
      <c r="BV27" s="80">
        <f t="shared" si="12"/>
        <v>1</v>
      </c>
      <c r="BW27" s="80">
        <f t="shared" si="13"/>
        <v>4</v>
      </c>
      <c r="BX27" s="80"/>
      <c r="BY27" s="80">
        <f t="shared" si="14"/>
        <v>1</v>
      </c>
      <c r="BZ27" s="80">
        <f t="shared" si="15"/>
        <v>1</v>
      </c>
      <c r="CA27" s="80">
        <f t="shared" si="16"/>
        <v>1</v>
      </c>
      <c r="CB27" s="80">
        <f t="shared" si="17"/>
        <v>3</v>
      </c>
      <c r="CC27" s="80"/>
      <c r="CD27" s="80">
        <f t="shared" si="18"/>
        <v>1</v>
      </c>
      <c r="CE27" s="80">
        <f t="shared" si="19"/>
        <v>1</v>
      </c>
      <c r="CF27" s="80">
        <f t="shared" si="20"/>
        <v>2</v>
      </c>
      <c r="CG27" s="80"/>
      <c r="CH27" s="80">
        <f t="shared" si="21"/>
        <v>1</v>
      </c>
      <c r="CI27" s="80">
        <f t="shared" si="22"/>
        <v>1</v>
      </c>
      <c r="CJ27" s="84"/>
      <c r="CK27" s="66" t="s">
        <v>67</v>
      </c>
      <c r="CL27" s="85" t="e">
        <f>SUM('SA 2015 PLP'!#REF!-'SA 2015 PLP'!#REF!)</f>
        <v>#REF!</v>
      </c>
      <c r="CM27" s="67" t="s">
        <v>61</v>
      </c>
      <c r="CN27" s="68" t="s">
        <v>68</v>
      </c>
      <c r="CO27" s="69" t="s">
        <v>69</v>
      </c>
      <c r="CP27" s="86" t="s">
        <v>70</v>
      </c>
    </row>
    <row r="28" spans="1:94" ht="18">
      <c r="A28" s="88"/>
      <c r="B28" s="97">
        <v>25</v>
      </c>
      <c r="C28" s="93">
        <v>25</v>
      </c>
      <c r="D28" s="91"/>
      <c r="E28" s="64"/>
      <c r="F28" s="64"/>
      <c r="G28" s="64"/>
      <c r="H28" s="64"/>
      <c r="I28" s="64"/>
      <c r="J28" s="100">
        <f t="shared" si="0"/>
        <v>0</v>
      </c>
      <c r="K28" s="99" t="e">
        <f t="shared" si="1"/>
        <v>#DIV/0!</v>
      </c>
      <c r="L28" s="110">
        <f t="shared" si="2"/>
        <v>0</v>
      </c>
      <c r="M28" s="90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BK28" s="80"/>
      <c r="BL28" s="80">
        <f t="shared" si="3"/>
        <v>1</v>
      </c>
      <c r="BM28" s="80">
        <f t="shared" si="4"/>
        <v>1</v>
      </c>
      <c r="BN28" s="80">
        <f t="shared" si="5"/>
        <v>1</v>
      </c>
      <c r="BO28" s="80">
        <f t="shared" si="6"/>
        <v>1</v>
      </c>
      <c r="BP28" s="80">
        <f t="shared" si="7"/>
        <v>1</v>
      </c>
      <c r="BQ28" s="80">
        <f t="shared" si="8"/>
        <v>5</v>
      </c>
      <c r="BR28" s="80"/>
      <c r="BS28" s="80">
        <f t="shared" si="9"/>
        <v>1</v>
      </c>
      <c r="BT28" s="80">
        <f t="shared" si="10"/>
        <v>1</v>
      </c>
      <c r="BU28" s="80">
        <f t="shared" si="11"/>
        <v>1</v>
      </c>
      <c r="BV28" s="80">
        <f t="shared" si="12"/>
        <v>1</v>
      </c>
      <c r="BW28" s="80">
        <f t="shared" si="13"/>
        <v>4</v>
      </c>
      <c r="BX28" s="80"/>
      <c r="BY28" s="80">
        <f t="shared" si="14"/>
        <v>1</v>
      </c>
      <c r="BZ28" s="80">
        <f t="shared" si="15"/>
        <v>1</v>
      </c>
      <c r="CA28" s="80">
        <f t="shared" si="16"/>
        <v>1</v>
      </c>
      <c r="CB28" s="80">
        <f t="shared" si="17"/>
        <v>3</v>
      </c>
      <c r="CC28" s="80"/>
      <c r="CD28" s="80">
        <f t="shared" si="18"/>
        <v>1</v>
      </c>
      <c r="CE28" s="80">
        <f t="shared" si="19"/>
        <v>1</v>
      </c>
      <c r="CF28" s="80">
        <f t="shared" si="20"/>
        <v>2</v>
      </c>
      <c r="CG28" s="80"/>
      <c r="CH28" s="80">
        <f t="shared" si="21"/>
        <v>1</v>
      </c>
      <c r="CI28" s="80">
        <f t="shared" si="22"/>
        <v>1</v>
      </c>
      <c r="CJ28" s="84"/>
      <c r="CK28" s="66" t="s">
        <v>67</v>
      </c>
      <c r="CL28" s="85" t="e">
        <f>SUM('SA 2015 PLP'!#REF!-'SA 2015 PLP'!#REF!)</f>
        <v>#REF!</v>
      </c>
      <c r="CM28" s="67" t="s">
        <v>61</v>
      </c>
      <c r="CN28" s="68" t="s">
        <v>68</v>
      </c>
      <c r="CO28" s="69" t="s">
        <v>69</v>
      </c>
      <c r="CP28" s="86" t="s">
        <v>70</v>
      </c>
    </row>
    <row r="29" spans="1:94" ht="18">
      <c r="A29" s="88"/>
      <c r="B29" s="97">
        <v>26</v>
      </c>
      <c r="C29" s="4">
        <v>26</v>
      </c>
      <c r="D29" s="92"/>
      <c r="E29" s="65"/>
      <c r="F29" s="65"/>
      <c r="G29" s="65"/>
      <c r="H29" s="65"/>
      <c r="I29" s="65"/>
      <c r="J29" s="100">
        <f t="shared" si="0"/>
        <v>0</v>
      </c>
      <c r="K29" s="99" t="e">
        <f t="shared" si="1"/>
        <v>#DIV/0!</v>
      </c>
      <c r="L29" s="110">
        <f t="shared" si="2"/>
        <v>0</v>
      </c>
      <c r="M29" s="90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BK29" s="80"/>
      <c r="BL29" s="80">
        <f t="shared" si="3"/>
        <v>1</v>
      </c>
      <c r="BM29" s="80">
        <f t="shared" si="4"/>
        <v>1</v>
      </c>
      <c r="BN29" s="80">
        <f t="shared" si="5"/>
        <v>1</v>
      </c>
      <c r="BO29" s="80">
        <f t="shared" si="6"/>
        <v>1</v>
      </c>
      <c r="BP29" s="80">
        <f t="shared" si="7"/>
        <v>1</v>
      </c>
      <c r="BQ29" s="80">
        <f t="shared" si="8"/>
        <v>5</v>
      </c>
      <c r="BR29" s="80"/>
      <c r="BS29" s="80">
        <f t="shared" si="9"/>
        <v>1</v>
      </c>
      <c r="BT29" s="80">
        <f t="shared" si="10"/>
        <v>1</v>
      </c>
      <c r="BU29" s="80">
        <f t="shared" si="11"/>
        <v>1</v>
      </c>
      <c r="BV29" s="80">
        <f t="shared" si="12"/>
        <v>1</v>
      </c>
      <c r="BW29" s="80">
        <f t="shared" si="13"/>
        <v>4</v>
      </c>
      <c r="BX29" s="80"/>
      <c r="BY29" s="80">
        <f t="shared" si="14"/>
        <v>1</v>
      </c>
      <c r="BZ29" s="80">
        <f t="shared" si="15"/>
        <v>1</v>
      </c>
      <c r="CA29" s="80">
        <f t="shared" si="16"/>
        <v>1</v>
      </c>
      <c r="CB29" s="80">
        <f t="shared" si="17"/>
        <v>3</v>
      </c>
      <c r="CC29" s="80"/>
      <c r="CD29" s="80">
        <f t="shared" si="18"/>
        <v>1</v>
      </c>
      <c r="CE29" s="80">
        <f t="shared" si="19"/>
        <v>1</v>
      </c>
      <c r="CF29" s="80">
        <f t="shared" si="20"/>
        <v>2</v>
      </c>
      <c r="CG29" s="80"/>
      <c r="CH29" s="80">
        <f t="shared" si="21"/>
        <v>1</v>
      </c>
      <c r="CI29" s="80">
        <f t="shared" si="22"/>
        <v>1</v>
      </c>
      <c r="CJ29" s="84"/>
      <c r="CK29" s="66" t="s">
        <v>67</v>
      </c>
      <c r="CL29" s="85" t="e">
        <f>SUM('SA 2015 PLP'!#REF!-'SA 2015 PLP'!#REF!)</f>
        <v>#REF!</v>
      </c>
      <c r="CM29" s="67" t="s">
        <v>61</v>
      </c>
      <c r="CN29" s="68" t="s">
        <v>68</v>
      </c>
      <c r="CO29" s="69" t="s">
        <v>69</v>
      </c>
      <c r="CP29" s="86" t="s">
        <v>70</v>
      </c>
    </row>
    <row r="30" spans="1:94" ht="18">
      <c r="A30" s="88"/>
      <c r="B30" s="97">
        <v>27</v>
      </c>
      <c r="C30" s="93">
        <v>27</v>
      </c>
      <c r="D30" s="91"/>
      <c r="E30" s="64"/>
      <c r="F30" s="64"/>
      <c r="G30" s="64"/>
      <c r="H30" s="64"/>
      <c r="I30" s="64"/>
      <c r="J30" s="100">
        <f t="shared" si="0"/>
        <v>0</v>
      </c>
      <c r="K30" s="99" t="e">
        <f t="shared" si="1"/>
        <v>#DIV/0!</v>
      </c>
      <c r="L30" s="110">
        <f t="shared" si="2"/>
        <v>0</v>
      </c>
      <c r="M30" s="90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BK30" s="80"/>
      <c r="BL30" s="80">
        <f t="shared" si="3"/>
        <v>1</v>
      </c>
      <c r="BM30" s="80">
        <f t="shared" si="4"/>
        <v>1</v>
      </c>
      <c r="BN30" s="80">
        <f t="shared" si="5"/>
        <v>1</v>
      </c>
      <c r="BO30" s="80">
        <f t="shared" si="6"/>
        <v>1</v>
      </c>
      <c r="BP30" s="80">
        <f t="shared" si="7"/>
        <v>1</v>
      </c>
      <c r="BQ30" s="80">
        <f t="shared" si="8"/>
        <v>5</v>
      </c>
      <c r="BR30" s="80"/>
      <c r="BS30" s="80">
        <f t="shared" si="9"/>
        <v>1</v>
      </c>
      <c r="BT30" s="80">
        <f t="shared" si="10"/>
        <v>1</v>
      </c>
      <c r="BU30" s="80">
        <f t="shared" si="11"/>
        <v>1</v>
      </c>
      <c r="BV30" s="80">
        <f t="shared" si="12"/>
        <v>1</v>
      </c>
      <c r="BW30" s="80">
        <f t="shared" si="13"/>
        <v>4</v>
      </c>
      <c r="BX30" s="80"/>
      <c r="BY30" s="80">
        <f t="shared" si="14"/>
        <v>1</v>
      </c>
      <c r="BZ30" s="80">
        <f t="shared" si="15"/>
        <v>1</v>
      </c>
      <c r="CA30" s="80">
        <f t="shared" si="16"/>
        <v>1</v>
      </c>
      <c r="CB30" s="80">
        <f t="shared" si="17"/>
        <v>3</v>
      </c>
      <c r="CC30" s="80"/>
      <c r="CD30" s="80">
        <f t="shared" si="18"/>
        <v>1</v>
      </c>
      <c r="CE30" s="80">
        <f t="shared" si="19"/>
        <v>1</v>
      </c>
      <c r="CF30" s="80">
        <f t="shared" si="20"/>
        <v>2</v>
      </c>
      <c r="CG30" s="80"/>
      <c r="CH30" s="80">
        <f t="shared" si="21"/>
        <v>1</v>
      </c>
      <c r="CI30" s="80">
        <f t="shared" si="22"/>
        <v>1</v>
      </c>
      <c r="CJ30" s="84"/>
      <c r="CK30" s="66" t="s">
        <v>67</v>
      </c>
      <c r="CL30" s="85" t="e">
        <f>SUM('SA 2015 PLP'!#REF!-'SA 2015 PLP'!#REF!)</f>
        <v>#REF!</v>
      </c>
      <c r="CM30" s="67" t="s">
        <v>61</v>
      </c>
      <c r="CN30" s="68" t="s">
        <v>68</v>
      </c>
      <c r="CO30" s="69" t="s">
        <v>69</v>
      </c>
      <c r="CP30" s="86" t="s">
        <v>70</v>
      </c>
    </row>
    <row r="31" spans="1:94" ht="18">
      <c r="A31" s="88"/>
      <c r="B31" s="97">
        <v>28</v>
      </c>
      <c r="C31" s="4">
        <v>28</v>
      </c>
      <c r="D31" s="92"/>
      <c r="E31" s="65"/>
      <c r="F31" s="65"/>
      <c r="G31" s="65"/>
      <c r="H31" s="65"/>
      <c r="I31" s="65"/>
      <c r="J31" s="100">
        <f t="shared" si="0"/>
        <v>0</v>
      </c>
      <c r="K31" s="99" t="e">
        <f t="shared" si="1"/>
        <v>#DIV/0!</v>
      </c>
      <c r="L31" s="110">
        <f t="shared" si="2"/>
        <v>0</v>
      </c>
      <c r="M31" s="90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BK31" s="80"/>
      <c r="BL31" s="80">
        <f t="shared" si="3"/>
        <v>1</v>
      </c>
      <c r="BM31" s="80">
        <f t="shared" si="4"/>
        <v>1</v>
      </c>
      <c r="BN31" s="80">
        <f t="shared" si="5"/>
        <v>1</v>
      </c>
      <c r="BO31" s="80">
        <f t="shared" si="6"/>
        <v>1</v>
      </c>
      <c r="BP31" s="80">
        <f t="shared" si="7"/>
        <v>1</v>
      </c>
      <c r="BQ31" s="80">
        <f t="shared" si="8"/>
        <v>5</v>
      </c>
      <c r="BR31" s="80"/>
      <c r="BS31" s="80">
        <f t="shared" si="9"/>
        <v>1</v>
      </c>
      <c r="BT31" s="80">
        <f t="shared" si="10"/>
        <v>1</v>
      </c>
      <c r="BU31" s="80">
        <f t="shared" si="11"/>
        <v>1</v>
      </c>
      <c r="BV31" s="80">
        <f t="shared" si="12"/>
        <v>1</v>
      </c>
      <c r="BW31" s="80">
        <f t="shared" si="13"/>
        <v>4</v>
      </c>
      <c r="BX31" s="80"/>
      <c r="BY31" s="80">
        <f t="shared" si="14"/>
        <v>1</v>
      </c>
      <c r="BZ31" s="80">
        <f t="shared" si="15"/>
        <v>1</v>
      </c>
      <c r="CA31" s="80">
        <f t="shared" si="16"/>
        <v>1</v>
      </c>
      <c r="CB31" s="80">
        <f t="shared" si="17"/>
        <v>3</v>
      </c>
      <c r="CC31" s="80"/>
      <c r="CD31" s="80">
        <f t="shared" si="18"/>
        <v>1</v>
      </c>
      <c r="CE31" s="80">
        <f t="shared" si="19"/>
        <v>1</v>
      </c>
      <c r="CF31" s="80">
        <f t="shared" si="20"/>
        <v>2</v>
      </c>
      <c r="CG31" s="80"/>
      <c r="CH31" s="80">
        <f t="shared" si="21"/>
        <v>1</v>
      </c>
      <c r="CI31" s="80">
        <f t="shared" si="22"/>
        <v>1</v>
      </c>
      <c r="CJ31" s="84"/>
      <c r="CK31" s="66" t="s">
        <v>67</v>
      </c>
      <c r="CL31" s="85" t="e">
        <f>SUM('SA 2015 PLP'!#REF!-'SA 2015 PLP'!#REF!)</f>
        <v>#REF!</v>
      </c>
      <c r="CM31" s="67" t="s">
        <v>61</v>
      </c>
      <c r="CN31" s="68" t="s">
        <v>68</v>
      </c>
      <c r="CO31" s="69" t="s">
        <v>69</v>
      </c>
      <c r="CP31" s="86" t="s">
        <v>70</v>
      </c>
    </row>
    <row r="32" spans="1:94" ht="18">
      <c r="A32" s="88"/>
      <c r="B32" s="97">
        <v>29</v>
      </c>
      <c r="C32" s="93">
        <v>29</v>
      </c>
      <c r="D32" s="91"/>
      <c r="E32" s="64"/>
      <c r="F32" s="64"/>
      <c r="G32" s="64"/>
      <c r="H32" s="64"/>
      <c r="I32" s="64"/>
      <c r="J32" s="100">
        <f t="shared" si="0"/>
        <v>0</v>
      </c>
      <c r="K32" s="99" t="e">
        <f t="shared" si="1"/>
        <v>#DIV/0!</v>
      </c>
      <c r="L32" s="110">
        <f t="shared" si="2"/>
        <v>0</v>
      </c>
      <c r="M32" s="90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BK32" s="80"/>
      <c r="BL32" s="80">
        <f t="shared" si="3"/>
        <v>1</v>
      </c>
      <c r="BM32" s="80">
        <f t="shared" si="4"/>
        <v>1</v>
      </c>
      <c r="BN32" s="80">
        <f t="shared" si="5"/>
        <v>1</v>
      </c>
      <c r="BO32" s="80">
        <f t="shared" si="6"/>
        <v>1</v>
      </c>
      <c r="BP32" s="80">
        <f t="shared" si="7"/>
        <v>1</v>
      </c>
      <c r="BQ32" s="80">
        <f t="shared" si="8"/>
        <v>5</v>
      </c>
      <c r="BR32" s="80"/>
      <c r="BS32" s="80">
        <f t="shared" si="9"/>
        <v>1</v>
      </c>
      <c r="BT32" s="80">
        <f t="shared" si="10"/>
        <v>1</v>
      </c>
      <c r="BU32" s="80">
        <f t="shared" si="11"/>
        <v>1</v>
      </c>
      <c r="BV32" s="80">
        <f t="shared" si="12"/>
        <v>1</v>
      </c>
      <c r="BW32" s="80">
        <f t="shared" si="13"/>
        <v>4</v>
      </c>
      <c r="BX32" s="80"/>
      <c r="BY32" s="80">
        <f t="shared" si="14"/>
        <v>1</v>
      </c>
      <c r="BZ32" s="80">
        <f t="shared" si="15"/>
        <v>1</v>
      </c>
      <c r="CA32" s="80">
        <f t="shared" si="16"/>
        <v>1</v>
      </c>
      <c r="CB32" s="80">
        <f t="shared" si="17"/>
        <v>3</v>
      </c>
      <c r="CC32" s="80"/>
      <c r="CD32" s="80">
        <f t="shared" si="18"/>
        <v>1</v>
      </c>
      <c r="CE32" s="80">
        <f t="shared" si="19"/>
        <v>1</v>
      </c>
      <c r="CF32" s="80">
        <f t="shared" si="20"/>
        <v>2</v>
      </c>
      <c r="CG32" s="80"/>
      <c r="CH32" s="80">
        <f t="shared" si="21"/>
        <v>1</v>
      </c>
      <c r="CI32" s="80">
        <f t="shared" si="22"/>
        <v>1</v>
      </c>
      <c r="CJ32" s="84"/>
      <c r="CK32" s="66" t="s">
        <v>67</v>
      </c>
      <c r="CL32" s="85" t="e">
        <f>SUM('SA 2015 PLP'!#REF!-'SA 2015 PLP'!#REF!)</f>
        <v>#REF!</v>
      </c>
      <c r="CM32" s="67" t="s">
        <v>61</v>
      </c>
      <c r="CN32" s="68" t="s">
        <v>68</v>
      </c>
      <c r="CO32" s="69" t="s">
        <v>69</v>
      </c>
      <c r="CP32" s="86" t="s">
        <v>70</v>
      </c>
    </row>
    <row r="33" spans="1:94" ht="18">
      <c r="A33" s="88"/>
      <c r="B33" s="97">
        <v>30</v>
      </c>
      <c r="C33" s="4">
        <v>30</v>
      </c>
      <c r="D33" s="92"/>
      <c r="E33" s="65"/>
      <c r="F33" s="65"/>
      <c r="G33" s="65"/>
      <c r="H33" s="65"/>
      <c r="I33" s="65"/>
      <c r="J33" s="100">
        <f t="shared" si="0"/>
        <v>0</v>
      </c>
      <c r="K33" s="99" t="e">
        <f t="shared" si="1"/>
        <v>#DIV/0!</v>
      </c>
      <c r="L33" s="110">
        <f t="shared" si="2"/>
        <v>0</v>
      </c>
      <c r="M33" s="90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BK33" s="80"/>
      <c r="BL33" s="80">
        <f t="shared" si="3"/>
        <v>1</v>
      </c>
      <c r="BM33" s="80">
        <f t="shared" si="4"/>
        <v>1</v>
      </c>
      <c r="BN33" s="80">
        <f t="shared" si="5"/>
        <v>1</v>
      </c>
      <c r="BO33" s="80">
        <f t="shared" si="6"/>
        <v>1</v>
      </c>
      <c r="BP33" s="80">
        <f t="shared" si="7"/>
        <v>1</v>
      </c>
      <c r="BQ33" s="80">
        <f t="shared" si="8"/>
        <v>5</v>
      </c>
      <c r="BR33" s="80"/>
      <c r="BS33" s="80">
        <f t="shared" si="9"/>
        <v>1</v>
      </c>
      <c r="BT33" s="80">
        <f t="shared" si="10"/>
        <v>1</v>
      </c>
      <c r="BU33" s="80">
        <f t="shared" si="11"/>
        <v>1</v>
      </c>
      <c r="BV33" s="80">
        <f t="shared" si="12"/>
        <v>1</v>
      </c>
      <c r="BW33" s="80">
        <f t="shared" si="13"/>
        <v>4</v>
      </c>
      <c r="BX33" s="80"/>
      <c r="BY33" s="80">
        <f t="shared" si="14"/>
        <v>1</v>
      </c>
      <c r="BZ33" s="80">
        <f t="shared" si="15"/>
        <v>1</v>
      </c>
      <c r="CA33" s="80">
        <f t="shared" si="16"/>
        <v>1</v>
      </c>
      <c r="CB33" s="80">
        <f t="shared" si="17"/>
        <v>3</v>
      </c>
      <c r="CC33" s="80"/>
      <c r="CD33" s="80">
        <f t="shared" si="18"/>
        <v>1</v>
      </c>
      <c r="CE33" s="80">
        <f t="shared" si="19"/>
        <v>1</v>
      </c>
      <c r="CF33" s="80">
        <f t="shared" si="20"/>
        <v>2</v>
      </c>
      <c r="CG33" s="80"/>
      <c r="CH33" s="80">
        <f t="shared" si="21"/>
        <v>1</v>
      </c>
      <c r="CI33" s="80">
        <f t="shared" si="22"/>
        <v>1</v>
      </c>
      <c r="CJ33" s="84"/>
      <c r="CK33" s="66" t="s">
        <v>67</v>
      </c>
      <c r="CL33" s="85" t="e">
        <f>SUM('SA 2015 PLP'!#REF!-'SA 2015 PLP'!#REF!)</f>
        <v>#REF!</v>
      </c>
      <c r="CM33" s="67" t="s">
        <v>61</v>
      </c>
      <c r="CN33" s="68" t="s">
        <v>68</v>
      </c>
      <c r="CO33" s="69" t="s">
        <v>69</v>
      </c>
      <c r="CP33" s="86" t="s">
        <v>70</v>
      </c>
    </row>
    <row r="34" spans="1:94" ht="18">
      <c r="A34" s="88"/>
      <c r="B34" s="97">
        <v>31</v>
      </c>
      <c r="C34" s="93">
        <v>31</v>
      </c>
      <c r="D34" s="91"/>
      <c r="E34" s="64"/>
      <c r="F34" s="64"/>
      <c r="G34" s="64"/>
      <c r="H34" s="64"/>
      <c r="I34" s="64"/>
      <c r="J34" s="100">
        <f t="shared" si="0"/>
        <v>0</v>
      </c>
      <c r="K34" s="99" t="e">
        <f t="shared" si="1"/>
        <v>#DIV/0!</v>
      </c>
      <c r="L34" s="110">
        <f t="shared" si="2"/>
        <v>0</v>
      </c>
      <c r="M34" s="90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BK34" s="80"/>
      <c r="BL34" s="80">
        <f t="shared" si="3"/>
        <v>1</v>
      </c>
      <c r="BM34" s="80">
        <f t="shared" si="4"/>
        <v>1</v>
      </c>
      <c r="BN34" s="80">
        <f t="shared" si="5"/>
        <v>1</v>
      </c>
      <c r="BO34" s="80">
        <f t="shared" si="6"/>
        <v>1</v>
      </c>
      <c r="BP34" s="80">
        <f t="shared" si="7"/>
        <v>1</v>
      </c>
      <c r="BQ34" s="80">
        <f t="shared" si="8"/>
        <v>5</v>
      </c>
      <c r="BR34" s="80"/>
      <c r="BS34" s="80">
        <f t="shared" si="9"/>
        <v>1</v>
      </c>
      <c r="BT34" s="80">
        <f t="shared" si="10"/>
        <v>1</v>
      </c>
      <c r="BU34" s="80">
        <f t="shared" si="11"/>
        <v>1</v>
      </c>
      <c r="BV34" s="80">
        <f t="shared" si="12"/>
        <v>1</v>
      </c>
      <c r="BW34" s="80">
        <f t="shared" si="13"/>
        <v>4</v>
      </c>
      <c r="BX34" s="80"/>
      <c r="BY34" s="80">
        <f t="shared" si="14"/>
        <v>1</v>
      </c>
      <c r="BZ34" s="80">
        <f t="shared" si="15"/>
        <v>1</v>
      </c>
      <c r="CA34" s="80">
        <f t="shared" si="16"/>
        <v>1</v>
      </c>
      <c r="CB34" s="80">
        <f t="shared" si="17"/>
        <v>3</v>
      </c>
      <c r="CC34" s="80"/>
      <c r="CD34" s="80">
        <f t="shared" si="18"/>
        <v>1</v>
      </c>
      <c r="CE34" s="80">
        <f t="shared" si="19"/>
        <v>1</v>
      </c>
      <c r="CF34" s="80">
        <f t="shared" si="20"/>
        <v>2</v>
      </c>
      <c r="CG34" s="80"/>
      <c r="CH34" s="80">
        <f t="shared" si="21"/>
        <v>1</v>
      </c>
      <c r="CI34" s="80">
        <f t="shared" si="22"/>
        <v>1</v>
      </c>
      <c r="CJ34" s="84"/>
      <c r="CK34" s="66" t="s">
        <v>67</v>
      </c>
      <c r="CL34" s="85" t="e">
        <f>SUM('SA 2015 PLP'!#REF!-'SA 2015 PLP'!#REF!)</f>
        <v>#REF!</v>
      </c>
      <c r="CM34" s="67" t="s">
        <v>61</v>
      </c>
      <c r="CN34" s="68" t="s">
        <v>68</v>
      </c>
      <c r="CO34" s="69" t="s">
        <v>69</v>
      </c>
      <c r="CP34" s="86" t="s">
        <v>70</v>
      </c>
    </row>
    <row r="35" spans="1:94" ht="18">
      <c r="A35" s="88"/>
      <c r="B35" s="97">
        <v>32</v>
      </c>
      <c r="C35" s="4">
        <v>32</v>
      </c>
      <c r="D35" s="92"/>
      <c r="E35" s="65"/>
      <c r="F35" s="65"/>
      <c r="G35" s="65"/>
      <c r="H35" s="65"/>
      <c r="I35" s="65"/>
      <c r="J35" s="100">
        <f t="shared" si="0"/>
        <v>0</v>
      </c>
      <c r="K35" s="99" t="e">
        <f t="shared" si="1"/>
        <v>#DIV/0!</v>
      </c>
      <c r="L35" s="110">
        <f t="shared" si="2"/>
        <v>0</v>
      </c>
      <c r="M35" s="90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BK35" s="80"/>
      <c r="BL35" s="80">
        <f t="shared" si="3"/>
        <v>1</v>
      </c>
      <c r="BM35" s="80">
        <f t="shared" si="4"/>
        <v>1</v>
      </c>
      <c r="BN35" s="80">
        <f t="shared" si="5"/>
        <v>1</v>
      </c>
      <c r="BO35" s="80">
        <f t="shared" si="6"/>
        <v>1</v>
      </c>
      <c r="BP35" s="80">
        <f t="shared" si="7"/>
        <v>1</v>
      </c>
      <c r="BQ35" s="80">
        <f t="shared" si="8"/>
        <v>5</v>
      </c>
      <c r="BR35" s="80"/>
      <c r="BS35" s="80">
        <f t="shared" si="9"/>
        <v>1</v>
      </c>
      <c r="BT35" s="80">
        <f t="shared" si="10"/>
        <v>1</v>
      </c>
      <c r="BU35" s="80">
        <f t="shared" si="11"/>
        <v>1</v>
      </c>
      <c r="BV35" s="80">
        <f t="shared" si="12"/>
        <v>1</v>
      </c>
      <c r="BW35" s="80">
        <f t="shared" si="13"/>
        <v>4</v>
      </c>
      <c r="BX35" s="80"/>
      <c r="BY35" s="80">
        <f t="shared" si="14"/>
        <v>1</v>
      </c>
      <c r="BZ35" s="80">
        <f t="shared" si="15"/>
        <v>1</v>
      </c>
      <c r="CA35" s="80">
        <f t="shared" si="16"/>
        <v>1</v>
      </c>
      <c r="CB35" s="80">
        <f t="shared" si="17"/>
        <v>3</v>
      </c>
      <c r="CC35" s="80"/>
      <c r="CD35" s="80">
        <f t="shared" si="18"/>
        <v>1</v>
      </c>
      <c r="CE35" s="80">
        <f t="shared" si="19"/>
        <v>1</v>
      </c>
      <c r="CF35" s="80">
        <f t="shared" si="20"/>
        <v>2</v>
      </c>
      <c r="CG35" s="80"/>
      <c r="CH35" s="80">
        <f t="shared" si="21"/>
        <v>1</v>
      </c>
      <c r="CI35" s="80">
        <f t="shared" si="22"/>
        <v>1</v>
      </c>
      <c r="CJ35" s="84"/>
      <c r="CK35" s="66" t="s">
        <v>67</v>
      </c>
      <c r="CL35" s="85" t="e">
        <f>SUM('SA 2015 PLP'!#REF!-'SA 2015 PLP'!#REF!)</f>
        <v>#REF!</v>
      </c>
      <c r="CM35" s="67" t="s">
        <v>61</v>
      </c>
      <c r="CN35" s="68" t="s">
        <v>68</v>
      </c>
      <c r="CO35" s="69" t="s">
        <v>69</v>
      </c>
      <c r="CP35" s="86" t="s">
        <v>70</v>
      </c>
    </row>
    <row r="36" spans="1:94" ht="18">
      <c r="A36" s="88"/>
      <c r="B36" s="97">
        <v>33</v>
      </c>
      <c r="C36" s="93">
        <v>33</v>
      </c>
      <c r="D36" s="91"/>
      <c r="E36" s="64"/>
      <c r="F36" s="64"/>
      <c r="G36" s="64"/>
      <c r="H36" s="64"/>
      <c r="I36" s="64"/>
      <c r="J36" s="100">
        <f aca="true" t="shared" si="23" ref="J36:J53">SUM(D36:I36)</f>
        <v>0</v>
      </c>
      <c r="K36" s="99" t="e">
        <f aca="true" t="shared" si="24" ref="K36:K53">AVERAGE(D36:I36)</f>
        <v>#DIV/0!</v>
      </c>
      <c r="L36" s="110">
        <f aca="true" t="shared" si="25" ref="L36:L53">IF(BQ36=5,D36,IF(BW36=4,E36,IF(CB36=3,F36,IF(CF36=2,G36,IF(CI36=1,H36,I36)))))</f>
        <v>0</v>
      </c>
      <c r="M36" s="90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BK36" s="80"/>
      <c r="BL36" s="80">
        <f t="shared" si="3"/>
        <v>1</v>
      </c>
      <c r="BM36" s="80">
        <f t="shared" si="4"/>
        <v>1</v>
      </c>
      <c r="BN36" s="80">
        <f t="shared" si="5"/>
        <v>1</v>
      </c>
      <c r="BO36" s="80">
        <f t="shared" si="6"/>
        <v>1</v>
      </c>
      <c r="BP36" s="80">
        <f t="shared" si="7"/>
        <v>1</v>
      </c>
      <c r="BQ36" s="80">
        <f t="shared" si="8"/>
        <v>5</v>
      </c>
      <c r="BR36" s="80"/>
      <c r="BS36" s="80">
        <f t="shared" si="9"/>
        <v>1</v>
      </c>
      <c r="BT36" s="80">
        <f t="shared" si="10"/>
        <v>1</v>
      </c>
      <c r="BU36" s="80">
        <f t="shared" si="11"/>
        <v>1</v>
      </c>
      <c r="BV36" s="80">
        <f t="shared" si="12"/>
        <v>1</v>
      </c>
      <c r="BW36" s="80">
        <f t="shared" si="13"/>
        <v>4</v>
      </c>
      <c r="BX36" s="80"/>
      <c r="BY36" s="80">
        <f t="shared" si="14"/>
        <v>1</v>
      </c>
      <c r="BZ36" s="80">
        <f t="shared" si="15"/>
        <v>1</v>
      </c>
      <c r="CA36" s="80">
        <f t="shared" si="16"/>
        <v>1</v>
      </c>
      <c r="CB36" s="80">
        <f t="shared" si="17"/>
        <v>3</v>
      </c>
      <c r="CC36" s="80"/>
      <c r="CD36" s="80">
        <f t="shared" si="18"/>
        <v>1</v>
      </c>
      <c r="CE36" s="80">
        <f t="shared" si="19"/>
        <v>1</v>
      </c>
      <c r="CF36" s="80">
        <f t="shared" si="20"/>
        <v>2</v>
      </c>
      <c r="CG36" s="80"/>
      <c r="CH36" s="80">
        <f t="shared" si="21"/>
        <v>1</v>
      </c>
      <c r="CI36" s="80">
        <f t="shared" si="22"/>
        <v>1</v>
      </c>
      <c r="CJ36" s="84"/>
      <c r="CK36" s="66" t="s">
        <v>67</v>
      </c>
      <c r="CL36" s="85" t="e">
        <f>SUM('SA 2015 PLP'!#REF!-'SA 2015 PLP'!#REF!)</f>
        <v>#REF!</v>
      </c>
      <c r="CM36" s="67" t="s">
        <v>61</v>
      </c>
      <c r="CN36" s="68" t="s">
        <v>68</v>
      </c>
      <c r="CO36" s="69" t="s">
        <v>69</v>
      </c>
      <c r="CP36" s="86" t="s">
        <v>70</v>
      </c>
    </row>
    <row r="37" spans="1:94" ht="18">
      <c r="A37" s="88"/>
      <c r="B37" s="97">
        <v>34</v>
      </c>
      <c r="C37" s="4">
        <v>34</v>
      </c>
      <c r="D37" s="92"/>
      <c r="E37" s="65"/>
      <c r="F37" s="65"/>
      <c r="G37" s="65"/>
      <c r="H37" s="65"/>
      <c r="I37" s="65"/>
      <c r="J37" s="100">
        <f t="shared" si="23"/>
        <v>0</v>
      </c>
      <c r="K37" s="99" t="e">
        <f t="shared" si="24"/>
        <v>#DIV/0!</v>
      </c>
      <c r="L37" s="110">
        <f t="shared" si="25"/>
        <v>0</v>
      </c>
      <c r="M37" s="90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BK37" s="80"/>
      <c r="BL37" s="80">
        <f t="shared" si="3"/>
        <v>1</v>
      </c>
      <c r="BM37" s="80">
        <f t="shared" si="4"/>
        <v>1</v>
      </c>
      <c r="BN37" s="80">
        <f t="shared" si="5"/>
        <v>1</v>
      </c>
      <c r="BO37" s="80">
        <f t="shared" si="6"/>
        <v>1</v>
      </c>
      <c r="BP37" s="80">
        <f t="shared" si="7"/>
        <v>1</v>
      </c>
      <c r="BQ37" s="80">
        <f t="shared" si="8"/>
        <v>5</v>
      </c>
      <c r="BR37" s="80"/>
      <c r="BS37" s="80">
        <f t="shared" si="9"/>
        <v>1</v>
      </c>
      <c r="BT37" s="80">
        <f t="shared" si="10"/>
        <v>1</v>
      </c>
      <c r="BU37" s="80">
        <f t="shared" si="11"/>
        <v>1</v>
      </c>
      <c r="BV37" s="80">
        <f t="shared" si="12"/>
        <v>1</v>
      </c>
      <c r="BW37" s="80">
        <f t="shared" si="13"/>
        <v>4</v>
      </c>
      <c r="BX37" s="80"/>
      <c r="BY37" s="80">
        <f t="shared" si="14"/>
        <v>1</v>
      </c>
      <c r="BZ37" s="80">
        <f t="shared" si="15"/>
        <v>1</v>
      </c>
      <c r="CA37" s="80">
        <f t="shared" si="16"/>
        <v>1</v>
      </c>
      <c r="CB37" s="80">
        <f t="shared" si="17"/>
        <v>3</v>
      </c>
      <c r="CC37" s="80"/>
      <c r="CD37" s="80">
        <f t="shared" si="18"/>
        <v>1</v>
      </c>
      <c r="CE37" s="80">
        <f t="shared" si="19"/>
        <v>1</v>
      </c>
      <c r="CF37" s="80">
        <f t="shared" si="20"/>
        <v>2</v>
      </c>
      <c r="CG37" s="80"/>
      <c r="CH37" s="80">
        <f t="shared" si="21"/>
        <v>1</v>
      </c>
      <c r="CI37" s="80">
        <f t="shared" si="22"/>
        <v>1</v>
      </c>
      <c r="CJ37" s="84"/>
      <c r="CK37" s="66" t="s">
        <v>67</v>
      </c>
      <c r="CL37" s="85" t="e">
        <f>SUM('SA 2015 PLP'!#REF!-'SA 2015 PLP'!#REF!)</f>
        <v>#REF!</v>
      </c>
      <c r="CM37" s="67" t="s">
        <v>61</v>
      </c>
      <c r="CN37" s="68" t="s">
        <v>68</v>
      </c>
      <c r="CO37" s="69" t="s">
        <v>69</v>
      </c>
      <c r="CP37" s="86" t="s">
        <v>70</v>
      </c>
    </row>
    <row r="38" spans="1:94" ht="18">
      <c r="A38" s="88"/>
      <c r="B38" s="97">
        <v>35</v>
      </c>
      <c r="C38" s="93">
        <v>35</v>
      </c>
      <c r="D38" s="91"/>
      <c r="E38" s="64"/>
      <c r="F38" s="64"/>
      <c r="G38" s="64"/>
      <c r="H38" s="64"/>
      <c r="I38" s="64"/>
      <c r="J38" s="100">
        <f t="shared" si="23"/>
        <v>0</v>
      </c>
      <c r="K38" s="99" t="e">
        <f t="shared" si="24"/>
        <v>#DIV/0!</v>
      </c>
      <c r="L38" s="110">
        <f t="shared" si="25"/>
        <v>0</v>
      </c>
      <c r="M38" s="90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BK38" s="80"/>
      <c r="BL38" s="80">
        <f t="shared" si="3"/>
        <v>1</v>
      </c>
      <c r="BM38" s="80">
        <f t="shared" si="4"/>
        <v>1</v>
      </c>
      <c r="BN38" s="80">
        <f t="shared" si="5"/>
        <v>1</v>
      </c>
      <c r="BO38" s="80">
        <f t="shared" si="6"/>
        <v>1</v>
      </c>
      <c r="BP38" s="80">
        <f t="shared" si="7"/>
        <v>1</v>
      </c>
      <c r="BQ38" s="80">
        <f t="shared" si="8"/>
        <v>5</v>
      </c>
      <c r="BR38" s="80"/>
      <c r="BS38" s="80">
        <f t="shared" si="9"/>
        <v>1</v>
      </c>
      <c r="BT38" s="80">
        <f t="shared" si="10"/>
        <v>1</v>
      </c>
      <c r="BU38" s="80">
        <f t="shared" si="11"/>
        <v>1</v>
      </c>
      <c r="BV38" s="80">
        <f t="shared" si="12"/>
        <v>1</v>
      </c>
      <c r="BW38" s="80">
        <f t="shared" si="13"/>
        <v>4</v>
      </c>
      <c r="BX38" s="80"/>
      <c r="BY38" s="80">
        <f t="shared" si="14"/>
        <v>1</v>
      </c>
      <c r="BZ38" s="80">
        <f t="shared" si="15"/>
        <v>1</v>
      </c>
      <c r="CA38" s="80">
        <f t="shared" si="16"/>
        <v>1</v>
      </c>
      <c r="CB38" s="80">
        <f t="shared" si="17"/>
        <v>3</v>
      </c>
      <c r="CC38" s="80"/>
      <c r="CD38" s="80">
        <f t="shared" si="18"/>
        <v>1</v>
      </c>
      <c r="CE38" s="80">
        <f t="shared" si="19"/>
        <v>1</v>
      </c>
      <c r="CF38" s="80">
        <f t="shared" si="20"/>
        <v>2</v>
      </c>
      <c r="CG38" s="80"/>
      <c r="CH38" s="80">
        <f t="shared" si="21"/>
        <v>1</v>
      </c>
      <c r="CI38" s="80">
        <f t="shared" si="22"/>
        <v>1</v>
      </c>
      <c r="CJ38" s="84"/>
      <c r="CK38" s="66" t="s">
        <v>67</v>
      </c>
      <c r="CL38" s="85" t="e">
        <f>SUM('SA 2015 PLP'!#REF!-'SA 2015 PLP'!#REF!)</f>
        <v>#REF!</v>
      </c>
      <c r="CM38" s="67" t="s">
        <v>61</v>
      </c>
      <c r="CN38" s="68" t="s">
        <v>68</v>
      </c>
      <c r="CO38" s="69" t="s">
        <v>69</v>
      </c>
      <c r="CP38" s="86" t="s">
        <v>70</v>
      </c>
    </row>
    <row r="39" spans="1:94" ht="18">
      <c r="A39" s="88"/>
      <c r="B39" s="97">
        <v>36</v>
      </c>
      <c r="C39" s="4">
        <v>36</v>
      </c>
      <c r="D39" s="92"/>
      <c r="E39" s="65"/>
      <c r="F39" s="65"/>
      <c r="G39" s="65"/>
      <c r="H39" s="65"/>
      <c r="I39" s="65"/>
      <c r="J39" s="100">
        <f t="shared" si="23"/>
        <v>0</v>
      </c>
      <c r="K39" s="99" t="e">
        <f t="shared" si="24"/>
        <v>#DIV/0!</v>
      </c>
      <c r="L39" s="110">
        <f t="shared" si="25"/>
        <v>0</v>
      </c>
      <c r="M39" s="90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BK39" s="80"/>
      <c r="BL39" s="80">
        <f t="shared" si="3"/>
        <v>1</v>
      </c>
      <c r="BM39" s="80">
        <f t="shared" si="4"/>
        <v>1</v>
      </c>
      <c r="BN39" s="80">
        <f t="shared" si="5"/>
        <v>1</v>
      </c>
      <c r="BO39" s="80">
        <f t="shared" si="6"/>
        <v>1</v>
      </c>
      <c r="BP39" s="80">
        <f t="shared" si="7"/>
        <v>1</v>
      </c>
      <c r="BQ39" s="80">
        <f t="shared" si="8"/>
        <v>5</v>
      </c>
      <c r="BR39" s="80"/>
      <c r="BS39" s="80">
        <f t="shared" si="9"/>
        <v>1</v>
      </c>
      <c r="BT39" s="80">
        <f t="shared" si="10"/>
        <v>1</v>
      </c>
      <c r="BU39" s="80">
        <f t="shared" si="11"/>
        <v>1</v>
      </c>
      <c r="BV39" s="80">
        <f t="shared" si="12"/>
        <v>1</v>
      </c>
      <c r="BW39" s="80">
        <f t="shared" si="13"/>
        <v>4</v>
      </c>
      <c r="BX39" s="80"/>
      <c r="BY39" s="80">
        <f t="shared" si="14"/>
        <v>1</v>
      </c>
      <c r="BZ39" s="80">
        <f t="shared" si="15"/>
        <v>1</v>
      </c>
      <c r="CA39" s="80">
        <f t="shared" si="16"/>
        <v>1</v>
      </c>
      <c r="CB39" s="80">
        <f t="shared" si="17"/>
        <v>3</v>
      </c>
      <c r="CC39" s="80"/>
      <c r="CD39" s="80">
        <f t="shared" si="18"/>
        <v>1</v>
      </c>
      <c r="CE39" s="80">
        <f t="shared" si="19"/>
        <v>1</v>
      </c>
      <c r="CF39" s="80">
        <f t="shared" si="20"/>
        <v>2</v>
      </c>
      <c r="CG39" s="80"/>
      <c r="CH39" s="80">
        <f t="shared" si="21"/>
        <v>1</v>
      </c>
      <c r="CI39" s="80">
        <f t="shared" si="22"/>
        <v>1</v>
      </c>
      <c r="CJ39" s="84"/>
      <c r="CK39" s="66" t="s">
        <v>67</v>
      </c>
      <c r="CL39" s="85" t="e">
        <f>SUM('SA 2015 PLP'!#REF!-'SA 2015 PLP'!#REF!)</f>
        <v>#REF!</v>
      </c>
      <c r="CM39" s="67" t="s">
        <v>61</v>
      </c>
      <c r="CN39" s="68" t="s">
        <v>68</v>
      </c>
      <c r="CO39" s="69" t="s">
        <v>69</v>
      </c>
      <c r="CP39" s="86" t="s">
        <v>70</v>
      </c>
    </row>
    <row r="40" spans="1:94" ht="18">
      <c r="A40" s="88"/>
      <c r="B40" s="97">
        <v>37</v>
      </c>
      <c r="C40" s="93">
        <v>37</v>
      </c>
      <c r="D40" s="91"/>
      <c r="E40" s="64"/>
      <c r="F40" s="64"/>
      <c r="G40" s="64"/>
      <c r="H40" s="64"/>
      <c r="I40" s="64"/>
      <c r="J40" s="100">
        <f t="shared" si="23"/>
        <v>0</v>
      </c>
      <c r="K40" s="99" t="e">
        <f t="shared" si="24"/>
        <v>#DIV/0!</v>
      </c>
      <c r="L40" s="110">
        <f t="shared" si="25"/>
        <v>0</v>
      </c>
      <c r="M40" s="90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BK40" s="80"/>
      <c r="BL40" s="80">
        <f t="shared" si="3"/>
        <v>1</v>
      </c>
      <c r="BM40" s="80">
        <f t="shared" si="4"/>
        <v>1</v>
      </c>
      <c r="BN40" s="80">
        <f t="shared" si="5"/>
        <v>1</v>
      </c>
      <c r="BO40" s="80">
        <f t="shared" si="6"/>
        <v>1</v>
      </c>
      <c r="BP40" s="80">
        <f t="shared" si="7"/>
        <v>1</v>
      </c>
      <c r="BQ40" s="80">
        <f t="shared" si="8"/>
        <v>5</v>
      </c>
      <c r="BR40" s="80"/>
      <c r="BS40" s="80">
        <f t="shared" si="9"/>
        <v>1</v>
      </c>
      <c r="BT40" s="80">
        <f t="shared" si="10"/>
        <v>1</v>
      </c>
      <c r="BU40" s="80">
        <f t="shared" si="11"/>
        <v>1</v>
      </c>
      <c r="BV40" s="80">
        <f t="shared" si="12"/>
        <v>1</v>
      </c>
      <c r="BW40" s="80">
        <f t="shared" si="13"/>
        <v>4</v>
      </c>
      <c r="BX40" s="80"/>
      <c r="BY40" s="80">
        <f t="shared" si="14"/>
        <v>1</v>
      </c>
      <c r="BZ40" s="80">
        <f t="shared" si="15"/>
        <v>1</v>
      </c>
      <c r="CA40" s="80">
        <f t="shared" si="16"/>
        <v>1</v>
      </c>
      <c r="CB40" s="80">
        <f t="shared" si="17"/>
        <v>3</v>
      </c>
      <c r="CC40" s="80"/>
      <c r="CD40" s="80">
        <f t="shared" si="18"/>
        <v>1</v>
      </c>
      <c r="CE40" s="80">
        <f t="shared" si="19"/>
        <v>1</v>
      </c>
      <c r="CF40" s="80">
        <f t="shared" si="20"/>
        <v>2</v>
      </c>
      <c r="CG40" s="80"/>
      <c r="CH40" s="80">
        <f t="shared" si="21"/>
        <v>1</v>
      </c>
      <c r="CI40" s="80">
        <f t="shared" si="22"/>
        <v>1</v>
      </c>
      <c r="CJ40" s="84"/>
      <c r="CK40" s="66" t="s">
        <v>67</v>
      </c>
      <c r="CL40" s="85" t="e">
        <f>SUM('SA 2015 PLP'!#REF!-'SA 2015 PLP'!#REF!)</f>
        <v>#REF!</v>
      </c>
      <c r="CM40" s="67" t="s">
        <v>61</v>
      </c>
      <c r="CN40" s="68" t="s">
        <v>68</v>
      </c>
      <c r="CO40" s="69" t="s">
        <v>69</v>
      </c>
      <c r="CP40" s="86" t="s">
        <v>70</v>
      </c>
    </row>
    <row r="41" spans="1:94" ht="18">
      <c r="A41" s="88"/>
      <c r="B41" s="97">
        <v>38</v>
      </c>
      <c r="C41" s="4">
        <v>38</v>
      </c>
      <c r="D41" s="92"/>
      <c r="E41" s="65"/>
      <c r="F41" s="65"/>
      <c r="G41" s="65"/>
      <c r="H41" s="65"/>
      <c r="I41" s="65"/>
      <c r="J41" s="100">
        <f t="shared" si="23"/>
        <v>0</v>
      </c>
      <c r="K41" s="99" t="e">
        <f t="shared" si="24"/>
        <v>#DIV/0!</v>
      </c>
      <c r="L41" s="110">
        <f t="shared" si="25"/>
        <v>0</v>
      </c>
      <c r="M41" s="90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BK41" s="80"/>
      <c r="BL41" s="80">
        <f t="shared" si="3"/>
        <v>1</v>
      </c>
      <c r="BM41" s="80">
        <f t="shared" si="4"/>
        <v>1</v>
      </c>
      <c r="BN41" s="80">
        <f t="shared" si="5"/>
        <v>1</v>
      </c>
      <c r="BO41" s="80">
        <f t="shared" si="6"/>
        <v>1</v>
      </c>
      <c r="BP41" s="80">
        <f t="shared" si="7"/>
        <v>1</v>
      </c>
      <c r="BQ41" s="80">
        <f t="shared" si="8"/>
        <v>5</v>
      </c>
      <c r="BR41" s="80"/>
      <c r="BS41" s="80">
        <f t="shared" si="9"/>
        <v>1</v>
      </c>
      <c r="BT41" s="80">
        <f t="shared" si="10"/>
        <v>1</v>
      </c>
      <c r="BU41" s="80">
        <f t="shared" si="11"/>
        <v>1</v>
      </c>
      <c r="BV41" s="80">
        <f t="shared" si="12"/>
        <v>1</v>
      </c>
      <c r="BW41" s="80">
        <f t="shared" si="13"/>
        <v>4</v>
      </c>
      <c r="BX41" s="80"/>
      <c r="BY41" s="80">
        <f t="shared" si="14"/>
        <v>1</v>
      </c>
      <c r="BZ41" s="80">
        <f t="shared" si="15"/>
        <v>1</v>
      </c>
      <c r="CA41" s="80">
        <f t="shared" si="16"/>
        <v>1</v>
      </c>
      <c r="CB41" s="80">
        <f t="shared" si="17"/>
        <v>3</v>
      </c>
      <c r="CC41" s="80"/>
      <c r="CD41" s="80">
        <f t="shared" si="18"/>
        <v>1</v>
      </c>
      <c r="CE41" s="80">
        <f t="shared" si="19"/>
        <v>1</v>
      </c>
      <c r="CF41" s="80">
        <f t="shared" si="20"/>
        <v>2</v>
      </c>
      <c r="CG41" s="80"/>
      <c r="CH41" s="80">
        <f t="shared" si="21"/>
        <v>1</v>
      </c>
      <c r="CI41" s="80">
        <f t="shared" si="22"/>
        <v>1</v>
      </c>
      <c r="CJ41" s="84"/>
      <c r="CK41" s="66" t="s">
        <v>67</v>
      </c>
      <c r="CL41" s="85" t="e">
        <f>SUM('SA 2015 PLP'!#REF!-'SA 2015 PLP'!#REF!)</f>
        <v>#REF!</v>
      </c>
      <c r="CM41" s="67" t="s">
        <v>61</v>
      </c>
      <c r="CN41" s="68" t="s">
        <v>68</v>
      </c>
      <c r="CO41" s="69" t="s">
        <v>69</v>
      </c>
      <c r="CP41" s="86" t="s">
        <v>70</v>
      </c>
    </row>
    <row r="42" spans="1:94" ht="18">
      <c r="A42" s="88"/>
      <c r="B42" s="97">
        <v>39</v>
      </c>
      <c r="C42" s="93">
        <v>39</v>
      </c>
      <c r="D42" s="91"/>
      <c r="E42" s="64"/>
      <c r="F42" s="64"/>
      <c r="G42" s="64"/>
      <c r="H42" s="64"/>
      <c r="I42" s="64"/>
      <c r="J42" s="100">
        <f t="shared" si="23"/>
        <v>0</v>
      </c>
      <c r="K42" s="99" t="e">
        <f t="shared" si="24"/>
        <v>#DIV/0!</v>
      </c>
      <c r="L42" s="110">
        <f t="shared" si="25"/>
        <v>0</v>
      </c>
      <c r="M42" s="9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BK42" s="80"/>
      <c r="BL42" s="80">
        <f t="shared" si="3"/>
        <v>1</v>
      </c>
      <c r="BM42" s="80">
        <f t="shared" si="4"/>
        <v>1</v>
      </c>
      <c r="BN42" s="80">
        <f t="shared" si="5"/>
        <v>1</v>
      </c>
      <c r="BO42" s="80">
        <f t="shared" si="6"/>
        <v>1</v>
      </c>
      <c r="BP42" s="80">
        <f t="shared" si="7"/>
        <v>1</v>
      </c>
      <c r="BQ42" s="80">
        <f t="shared" si="8"/>
        <v>5</v>
      </c>
      <c r="BR42" s="80"/>
      <c r="BS42" s="80">
        <f t="shared" si="9"/>
        <v>1</v>
      </c>
      <c r="BT42" s="80">
        <f t="shared" si="10"/>
        <v>1</v>
      </c>
      <c r="BU42" s="80">
        <f t="shared" si="11"/>
        <v>1</v>
      </c>
      <c r="BV42" s="80">
        <f t="shared" si="12"/>
        <v>1</v>
      </c>
      <c r="BW42" s="80">
        <f t="shared" si="13"/>
        <v>4</v>
      </c>
      <c r="BX42" s="80"/>
      <c r="BY42" s="80">
        <f t="shared" si="14"/>
        <v>1</v>
      </c>
      <c r="BZ42" s="80">
        <f t="shared" si="15"/>
        <v>1</v>
      </c>
      <c r="CA42" s="80">
        <f t="shared" si="16"/>
        <v>1</v>
      </c>
      <c r="CB42" s="80">
        <f t="shared" si="17"/>
        <v>3</v>
      </c>
      <c r="CC42" s="80"/>
      <c r="CD42" s="80">
        <f t="shared" si="18"/>
        <v>1</v>
      </c>
      <c r="CE42" s="80">
        <f t="shared" si="19"/>
        <v>1</v>
      </c>
      <c r="CF42" s="80">
        <f t="shared" si="20"/>
        <v>2</v>
      </c>
      <c r="CG42" s="80"/>
      <c r="CH42" s="80">
        <f t="shared" si="21"/>
        <v>1</v>
      </c>
      <c r="CI42" s="80">
        <f t="shared" si="22"/>
        <v>1</v>
      </c>
      <c r="CJ42" s="84"/>
      <c r="CK42" s="66" t="s">
        <v>67</v>
      </c>
      <c r="CL42" s="85" t="e">
        <f>SUM('SA 2015 PLP'!#REF!-'SA 2015 PLP'!#REF!)</f>
        <v>#REF!</v>
      </c>
      <c r="CM42" s="67" t="s">
        <v>61</v>
      </c>
      <c r="CN42" s="68" t="s">
        <v>68</v>
      </c>
      <c r="CO42" s="69" t="s">
        <v>69</v>
      </c>
      <c r="CP42" s="86" t="s">
        <v>70</v>
      </c>
    </row>
    <row r="43" spans="1:94" ht="18">
      <c r="A43" s="88"/>
      <c r="B43" s="97">
        <v>40</v>
      </c>
      <c r="C43" s="4">
        <v>40</v>
      </c>
      <c r="D43" s="92"/>
      <c r="E43" s="65"/>
      <c r="F43" s="65"/>
      <c r="G43" s="65"/>
      <c r="H43" s="65"/>
      <c r="I43" s="65"/>
      <c r="J43" s="100">
        <f t="shared" si="23"/>
        <v>0</v>
      </c>
      <c r="K43" s="99" t="e">
        <f t="shared" si="24"/>
        <v>#DIV/0!</v>
      </c>
      <c r="L43" s="110">
        <f t="shared" si="25"/>
        <v>0</v>
      </c>
      <c r="M43" s="90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BK43" s="80"/>
      <c r="BL43" s="80">
        <f t="shared" si="3"/>
        <v>1</v>
      </c>
      <c r="BM43" s="80">
        <f t="shared" si="4"/>
        <v>1</v>
      </c>
      <c r="BN43" s="80">
        <f t="shared" si="5"/>
        <v>1</v>
      </c>
      <c r="BO43" s="80">
        <f t="shared" si="6"/>
        <v>1</v>
      </c>
      <c r="BP43" s="80">
        <f t="shared" si="7"/>
        <v>1</v>
      </c>
      <c r="BQ43" s="80">
        <f t="shared" si="8"/>
        <v>5</v>
      </c>
      <c r="BR43" s="80"/>
      <c r="BS43" s="80">
        <f t="shared" si="9"/>
        <v>1</v>
      </c>
      <c r="BT43" s="80">
        <f t="shared" si="10"/>
        <v>1</v>
      </c>
      <c r="BU43" s="80">
        <f t="shared" si="11"/>
        <v>1</v>
      </c>
      <c r="BV43" s="80">
        <f t="shared" si="12"/>
        <v>1</v>
      </c>
      <c r="BW43" s="80">
        <f t="shared" si="13"/>
        <v>4</v>
      </c>
      <c r="BX43" s="80"/>
      <c r="BY43" s="80">
        <f t="shared" si="14"/>
        <v>1</v>
      </c>
      <c r="BZ43" s="80">
        <f t="shared" si="15"/>
        <v>1</v>
      </c>
      <c r="CA43" s="80">
        <f t="shared" si="16"/>
        <v>1</v>
      </c>
      <c r="CB43" s="80">
        <f t="shared" si="17"/>
        <v>3</v>
      </c>
      <c r="CC43" s="80"/>
      <c r="CD43" s="80">
        <f t="shared" si="18"/>
        <v>1</v>
      </c>
      <c r="CE43" s="80">
        <f t="shared" si="19"/>
        <v>1</v>
      </c>
      <c r="CF43" s="80">
        <f t="shared" si="20"/>
        <v>2</v>
      </c>
      <c r="CG43" s="80"/>
      <c r="CH43" s="80">
        <f t="shared" si="21"/>
        <v>1</v>
      </c>
      <c r="CI43" s="80">
        <f t="shared" si="22"/>
        <v>1</v>
      </c>
      <c r="CJ43" s="84"/>
      <c r="CK43" s="66" t="s">
        <v>67</v>
      </c>
      <c r="CL43" s="85" t="e">
        <f>SUM('SA 2015 PLP'!#REF!-'SA 2015 PLP'!#REF!)</f>
        <v>#REF!</v>
      </c>
      <c r="CM43" s="67" t="s">
        <v>61</v>
      </c>
      <c r="CN43" s="68" t="s">
        <v>68</v>
      </c>
      <c r="CO43" s="69" t="s">
        <v>69</v>
      </c>
      <c r="CP43" s="86" t="s">
        <v>70</v>
      </c>
    </row>
    <row r="44" spans="1:94" ht="18">
      <c r="A44" s="88"/>
      <c r="B44" s="97">
        <v>41</v>
      </c>
      <c r="C44" s="93">
        <v>41</v>
      </c>
      <c r="D44" s="91"/>
      <c r="E44" s="64"/>
      <c r="F44" s="64"/>
      <c r="G44" s="64"/>
      <c r="H44" s="64"/>
      <c r="I44" s="64"/>
      <c r="J44" s="100">
        <f t="shared" si="23"/>
        <v>0</v>
      </c>
      <c r="K44" s="99" t="e">
        <f t="shared" si="24"/>
        <v>#DIV/0!</v>
      </c>
      <c r="L44" s="110">
        <f t="shared" si="25"/>
        <v>0</v>
      </c>
      <c r="M44" s="90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BK44" s="80"/>
      <c r="BL44" s="80">
        <f t="shared" si="3"/>
        <v>1</v>
      </c>
      <c r="BM44" s="80">
        <f t="shared" si="4"/>
        <v>1</v>
      </c>
      <c r="BN44" s="80">
        <f t="shared" si="5"/>
        <v>1</v>
      </c>
      <c r="BO44" s="80">
        <f t="shared" si="6"/>
        <v>1</v>
      </c>
      <c r="BP44" s="80">
        <f t="shared" si="7"/>
        <v>1</v>
      </c>
      <c r="BQ44" s="80">
        <f t="shared" si="8"/>
        <v>5</v>
      </c>
      <c r="BR44" s="80"/>
      <c r="BS44" s="80">
        <f t="shared" si="9"/>
        <v>1</v>
      </c>
      <c r="BT44" s="80">
        <f t="shared" si="10"/>
        <v>1</v>
      </c>
      <c r="BU44" s="80">
        <f t="shared" si="11"/>
        <v>1</v>
      </c>
      <c r="BV44" s="80">
        <f t="shared" si="12"/>
        <v>1</v>
      </c>
      <c r="BW44" s="80">
        <f t="shared" si="13"/>
        <v>4</v>
      </c>
      <c r="BX44" s="80"/>
      <c r="BY44" s="80">
        <f t="shared" si="14"/>
        <v>1</v>
      </c>
      <c r="BZ44" s="80">
        <f t="shared" si="15"/>
        <v>1</v>
      </c>
      <c r="CA44" s="80">
        <f t="shared" si="16"/>
        <v>1</v>
      </c>
      <c r="CB44" s="80">
        <f t="shared" si="17"/>
        <v>3</v>
      </c>
      <c r="CC44" s="80"/>
      <c r="CD44" s="80">
        <f t="shared" si="18"/>
        <v>1</v>
      </c>
      <c r="CE44" s="80">
        <f t="shared" si="19"/>
        <v>1</v>
      </c>
      <c r="CF44" s="80">
        <f t="shared" si="20"/>
        <v>2</v>
      </c>
      <c r="CG44" s="80"/>
      <c r="CH44" s="80">
        <f t="shared" si="21"/>
        <v>1</v>
      </c>
      <c r="CI44" s="80">
        <f t="shared" si="22"/>
        <v>1</v>
      </c>
      <c r="CJ44" s="84"/>
      <c r="CK44" s="66" t="s">
        <v>67</v>
      </c>
      <c r="CL44" s="85" t="e">
        <f>SUM('SA 2015 PLP'!#REF!-'SA 2015 PLP'!#REF!)</f>
        <v>#REF!</v>
      </c>
      <c r="CM44" s="67" t="s">
        <v>61</v>
      </c>
      <c r="CN44" s="68" t="s">
        <v>68</v>
      </c>
      <c r="CO44" s="69" t="s">
        <v>69</v>
      </c>
      <c r="CP44" s="86" t="s">
        <v>70</v>
      </c>
    </row>
    <row r="45" spans="1:94" ht="18">
      <c r="A45" s="88"/>
      <c r="B45" s="97">
        <v>42</v>
      </c>
      <c r="C45" s="4">
        <v>42</v>
      </c>
      <c r="D45" s="92"/>
      <c r="E45" s="65"/>
      <c r="F45" s="65"/>
      <c r="G45" s="65"/>
      <c r="H45" s="65"/>
      <c r="I45" s="65"/>
      <c r="J45" s="100">
        <f t="shared" si="23"/>
        <v>0</v>
      </c>
      <c r="K45" s="99" t="e">
        <f t="shared" si="24"/>
        <v>#DIV/0!</v>
      </c>
      <c r="L45" s="110">
        <f t="shared" si="25"/>
        <v>0</v>
      </c>
      <c r="M45" s="90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BK45" s="80"/>
      <c r="BL45" s="80">
        <f t="shared" si="3"/>
        <v>1</v>
      </c>
      <c r="BM45" s="80">
        <f t="shared" si="4"/>
        <v>1</v>
      </c>
      <c r="BN45" s="80">
        <f t="shared" si="5"/>
        <v>1</v>
      </c>
      <c r="BO45" s="80">
        <f t="shared" si="6"/>
        <v>1</v>
      </c>
      <c r="BP45" s="80">
        <f t="shared" si="7"/>
        <v>1</v>
      </c>
      <c r="BQ45" s="80">
        <f t="shared" si="8"/>
        <v>5</v>
      </c>
      <c r="BR45" s="80"/>
      <c r="BS45" s="80">
        <f t="shared" si="9"/>
        <v>1</v>
      </c>
      <c r="BT45" s="80">
        <f t="shared" si="10"/>
        <v>1</v>
      </c>
      <c r="BU45" s="80">
        <f t="shared" si="11"/>
        <v>1</v>
      </c>
      <c r="BV45" s="80">
        <f t="shared" si="12"/>
        <v>1</v>
      </c>
      <c r="BW45" s="80">
        <f t="shared" si="13"/>
        <v>4</v>
      </c>
      <c r="BX45" s="80"/>
      <c r="BY45" s="80">
        <f t="shared" si="14"/>
        <v>1</v>
      </c>
      <c r="BZ45" s="80">
        <f t="shared" si="15"/>
        <v>1</v>
      </c>
      <c r="CA45" s="80">
        <f t="shared" si="16"/>
        <v>1</v>
      </c>
      <c r="CB45" s="80">
        <f t="shared" si="17"/>
        <v>3</v>
      </c>
      <c r="CC45" s="80"/>
      <c r="CD45" s="80">
        <f t="shared" si="18"/>
        <v>1</v>
      </c>
      <c r="CE45" s="80">
        <f t="shared" si="19"/>
        <v>1</v>
      </c>
      <c r="CF45" s="80">
        <f t="shared" si="20"/>
        <v>2</v>
      </c>
      <c r="CG45" s="80"/>
      <c r="CH45" s="80">
        <f t="shared" si="21"/>
        <v>1</v>
      </c>
      <c r="CI45" s="80">
        <f t="shared" si="22"/>
        <v>1</v>
      </c>
      <c r="CJ45" s="84"/>
      <c r="CK45" s="66" t="s">
        <v>67</v>
      </c>
      <c r="CL45" s="85" t="e">
        <f>SUM('SA 2015 PLP'!#REF!-'SA 2015 PLP'!#REF!)</f>
        <v>#REF!</v>
      </c>
      <c r="CM45" s="67" t="s">
        <v>61</v>
      </c>
      <c r="CN45" s="68" t="s">
        <v>68</v>
      </c>
      <c r="CO45" s="69" t="s">
        <v>69</v>
      </c>
      <c r="CP45" s="86" t="s">
        <v>70</v>
      </c>
    </row>
    <row r="46" spans="1:94" ht="18">
      <c r="A46" s="88"/>
      <c r="B46" s="97">
        <v>43</v>
      </c>
      <c r="C46" s="93">
        <v>43</v>
      </c>
      <c r="D46" s="91"/>
      <c r="E46" s="64"/>
      <c r="F46" s="64"/>
      <c r="G46" s="64"/>
      <c r="H46" s="64"/>
      <c r="I46" s="64"/>
      <c r="J46" s="100">
        <f t="shared" si="23"/>
        <v>0</v>
      </c>
      <c r="K46" s="99" t="e">
        <f t="shared" si="24"/>
        <v>#DIV/0!</v>
      </c>
      <c r="L46" s="110">
        <f t="shared" si="25"/>
        <v>0</v>
      </c>
      <c r="M46" s="90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BK46" s="80"/>
      <c r="BL46" s="80">
        <f t="shared" si="3"/>
        <v>1</v>
      </c>
      <c r="BM46" s="80">
        <f t="shared" si="4"/>
        <v>1</v>
      </c>
      <c r="BN46" s="80">
        <f t="shared" si="5"/>
        <v>1</v>
      </c>
      <c r="BO46" s="80">
        <f t="shared" si="6"/>
        <v>1</v>
      </c>
      <c r="BP46" s="80">
        <f t="shared" si="7"/>
        <v>1</v>
      </c>
      <c r="BQ46" s="80">
        <f t="shared" si="8"/>
        <v>5</v>
      </c>
      <c r="BR46" s="80"/>
      <c r="BS46" s="80">
        <f t="shared" si="9"/>
        <v>1</v>
      </c>
      <c r="BT46" s="80">
        <f t="shared" si="10"/>
        <v>1</v>
      </c>
      <c r="BU46" s="80">
        <f t="shared" si="11"/>
        <v>1</v>
      </c>
      <c r="BV46" s="80">
        <f t="shared" si="12"/>
        <v>1</v>
      </c>
      <c r="BW46" s="80">
        <f t="shared" si="13"/>
        <v>4</v>
      </c>
      <c r="BX46" s="80"/>
      <c r="BY46" s="80">
        <f t="shared" si="14"/>
        <v>1</v>
      </c>
      <c r="BZ46" s="80">
        <f t="shared" si="15"/>
        <v>1</v>
      </c>
      <c r="CA46" s="80">
        <f t="shared" si="16"/>
        <v>1</v>
      </c>
      <c r="CB46" s="80">
        <f t="shared" si="17"/>
        <v>3</v>
      </c>
      <c r="CC46" s="80"/>
      <c r="CD46" s="80">
        <f t="shared" si="18"/>
        <v>1</v>
      </c>
      <c r="CE46" s="80">
        <f t="shared" si="19"/>
        <v>1</v>
      </c>
      <c r="CF46" s="80">
        <f t="shared" si="20"/>
        <v>2</v>
      </c>
      <c r="CG46" s="80"/>
      <c r="CH46" s="80">
        <f t="shared" si="21"/>
        <v>1</v>
      </c>
      <c r="CI46" s="80">
        <f t="shared" si="22"/>
        <v>1</v>
      </c>
      <c r="CJ46" s="84"/>
      <c r="CK46" s="66" t="s">
        <v>67</v>
      </c>
      <c r="CL46" s="85" t="e">
        <f>SUM('SA 2015 PLP'!#REF!-'SA 2015 PLP'!#REF!)</f>
        <v>#REF!</v>
      </c>
      <c r="CM46" s="67" t="s">
        <v>61</v>
      </c>
      <c r="CN46" s="68" t="s">
        <v>68</v>
      </c>
      <c r="CO46" s="69" t="s">
        <v>69</v>
      </c>
      <c r="CP46" s="86" t="s">
        <v>70</v>
      </c>
    </row>
    <row r="47" spans="1:94" ht="18">
      <c r="A47" s="88"/>
      <c r="B47" s="97">
        <v>44</v>
      </c>
      <c r="C47" s="4">
        <v>44</v>
      </c>
      <c r="D47" s="92"/>
      <c r="E47" s="65"/>
      <c r="F47" s="65"/>
      <c r="G47" s="65"/>
      <c r="H47" s="65"/>
      <c r="I47" s="65"/>
      <c r="J47" s="100">
        <f t="shared" si="23"/>
        <v>0</v>
      </c>
      <c r="K47" s="99" t="e">
        <f t="shared" si="24"/>
        <v>#DIV/0!</v>
      </c>
      <c r="L47" s="110">
        <f t="shared" si="25"/>
        <v>0</v>
      </c>
      <c r="M47" s="90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BK47" s="80"/>
      <c r="BL47" s="80">
        <f t="shared" si="3"/>
        <v>1</v>
      </c>
      <c r="BM47" s="80">
        <f t="shared" si="4"/>
        <v>1</v>
      </c>
      <c r="BN47" s="80">
        <f t="shared" si="5"/>
        <v>1</v>
      </c>
      <c r="BO47" s="80">
        <f t="shared" si="6"/>
        <v>1</v>
      </c>
      <c r="BP47" s="80">
        <f t="shared" si="7"/>
        <v>1</v>
      </c>
      <c r="BQ47" s="80">
        <f t="shared" si="8"/>
        <v>5</v>
      </c>
      <c r="BR47" s="80"/>
      <c r="BS47" s="80">
        <f t="shared" si="9"/>
        <v>1</v>
      </c>
      <c r="BT47" s="80">
        <f t="shared" si="10"/>
        <v>1</v>
      </c>
      <c r="BU47" s="80">
        <f t="shared" si="11"/>
        <v>1</v>
      </c>
      <c r="BV47" s="80">
        <f t="shared" si="12"/>
        <v>1</v>
      </c>
      <c r="BW47" s="80">
        <f t="shared" si="13"/>
        <v>4</v>
      </c>
      <c r="BX47" s="80"/>
      <c r="BY47" s="80">
        <f t="shared" si="14"/>
        <v>1</v>
      </c>
      <c r="BZ47" s="80">
        <f t="shared" si="15"/>
        <v>1</v>
      </c>
      <c r="CA47" s="80">
        <f t="shared" si="16"/>
        <v>1</v>
      </c>
      <c r="CB47" s="80">
        <f t="shared" si="17"/>
        <v>3</v>
      </c>
      <c r="CC47" s="80"/>
      <c r="CD47" s="80">
        <f t="shared" si="18"/>
        <v>1</v>
      </c>
      <c r="CE47" s="80">
        <f t="shared" si="19"/>
        <v>1</v>
      </c>
      <c r="CF47" s="80">
        <f t="shared" si="20"/>
        <v>2</v>
      </c>
      <c r="CG47" s="80"/>
      <c r="CH47" s="80">
        <f t="shared" si="21"/>
        <v>1</v>
      </c>
      <c r="CI47" s="80">
        <f t="shared" si="22"/>
        <v>1</v>
      </c>
      <c r="CJ47" s="84"/>
      <c r="CK47" s="66" t="s">
        <v>67</v>
      </c>
      <c r="CL47" s="85" t="e">
        <f>SUM('SA 2015 PLP'!#REF!-'SA 2015 PLP'!#REF!)</f>
        <v>#REF!</v>
      </c>
      <c r="CM47" s="67" t="s">
        <v>61</v>
      </c>
      <c r="CN47" s="68" t="s">
        <v>68</v>
      </c>
      <c r="CO47" s="69" t="s">
        <v>69</v>
      </c>
      <c r="CP47" s="86" t="s">
        <v>70</v>
      </c>
    </row>
    <row r="48" spans="1:94" ht="18">
      <c r="A48" s="88"/>
      <c r="B48" s="97">
        <v>45</v>
      </c>
      <c r="C48" s="93">
        <v>45</v>
      </c>
      <c r="D48" s="91"/>
      <c r="E48" s="64"/>
      <c r="F48" s="64"/>
      <c r="G48" s="64"/>
      <c r="H48" s="64"/>
      <c r="I48" s="64"/>
      <c r="J48" s="100">
        <f t="shared" si="23"/>
        <v>0</v>
      </c>
      <c r="K48" s="99" t="e">
        <f t="shared" si="24"/>
        <v>#DIV/0!</v>
      </c>
      <c r="L48" s="110">
        <f t="shared" si="25"/>
        <v>0</v>
      </c>
      <c r="M48" s="90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BK48" s="80"/>
      <c r="BL48" s="80">
        <f t="shared" si="3"/>
        <v>1</v>
      </c>
      <c r="BM48" s="80">
        <f t="shared" si="4"/>
        <v>1</v>
      </c>
      <c r="BN48" s="80">
        <f t="shared" si="5"/>
        <v>1</v>
      </c>
      <c r="BO48" s="80">
        <f t="shared" si="6"/>
        <v>1</v>
      </c>
      <c r="BP48" s="80">
        <f t="shared" si="7"/>
        <v>1</v>
      </c>
      <c r="BQ48" s="80">
        <f t="shared" si="8"/>
        <v>5</v>
      </c>
      <c r="BR48" s="80"/>
      <c r="BS48" s="80">
        <f t="shared" si="9"/>
        <v>1</v>
      </c>
      <c r="BT48" s="80">
        <f t="shared" si="10"/>
        <v>1</v>
      </c>
      <c r="BU48" s="80">
        <f t="shared" si="11"/>
        <v>1</v>
      </c>
      <c r="BV48" s="80">
        <f t="shared" si="12"/>
        <v>1</v>
      </c>
      <c r="BW48" s="80">
        <f t="shared" si="13"/>
        <v>4</v>
      </c>
      <c r="BX48" s="80"/>
      <c r="BY48" s="80">
        <f t="shared" si="14"/>
        <v>1</v>
      </c>
      <c r="BZ48" s="80">
        <f t="shared" si="15"/>
        <v>1</v>
      </c>
      <c r="CA48" s="80">
        <f t="shared" si="16"/>
        <v>1</v>
      </c>
      <c r="CB48" s="80">
        <f t="shared" si="17"/>
        <v>3</v>
      </c>
      <c r="CC48" s="80"/>
      <c r="CD48" s="80">
        <f t="shared" si="18"/>
        <v>1</v>
      </c>
      <c r="CE48" s="80">
        <f t="shared" si="19"/>
        <v>1</v>
      </c>
      <c r="CF48" s="80">
        <f t="shared" si="20"/>
        <v>2</v>
      </c>
      <c r="CG48" s="80"/>
      <c r="CH48" s="80">
        <f t="shared" si="21"/>
        <v>1</v>
      </c>
      <c r="CI48" s="80">
        <f t="shared" si="22"/>
        <v>1</v>
      </c>
      <c r="CJ48" s="84"/>
      <c r="CK48" s="66" t="s">
        <v>67</v>
      </c>
      <c r="CL48" s="85" t="e">
        <f>SUM('SA 2015 PLP'!#REF!-'SA 2015 PLP'!#REF!)</f>
        <v>#REF!</v>
      </c>
      <c r="CM48" s="67" t="s">
        <v>61</v>
      </c>
      <c r="CN48" s="68" t="s">
        <v>68</v>
      </c>
      <c r="CO48" s="69" t="s">
        <v>69</v>
      </c>
      <c r="CP48" s="86" t="s">
        <v>70</v>
      </c>
    </row>
    <row r="49" spans="1:94" ht="18">
      <c r="A49" s="88"/>
      <c r="B49" s="97">
        <v>46</v>
      </c>
      <c r="C49" s="4">
        <v>46</v>
      </c>
      <c r="D49" s="92"/>
      <c r="E49" s="65"/>
      <c r="F49" s="65"/>
      <c r="G49" s="65"/>
      <c r="H49" s="65"/>
      <c r="I49" s="65"/>
      <c r="J49" s="100">
        <f t="shared" si="23"/>
        <v>0</v>
      </c>
      <c r="K49" s="99" t="e">
        <f t="shared" si="24"/>
        <v>#DIV/0!</v>
      </c>
      <c r="L49" s="110">
        <f t="shared" si="25"/>
        <v>0</v>
      </c>
      <c r="M49" s="90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BK49" s="80"/>
      <c r="BL49" s="80">
        <f t="shared" si="3"/>
        <v>1</v>
      </c>
      <c r="BM49" s="80">
        <f t="shared" si="4"/>
        <v>1</v>
      </c>
      <c r="BN49" s="80">
        <f t="shared" si="5"/>
        <v>1</v>
      </c>
      <c r="BO49" s="80">
        <f t="shared" si="6"/>
        <v>1</v>
      </c>
      <c r="BP49" s="80">
        <f t="shared" si="7"/>
        <v>1</v>
      </c>
      <c r="BQ49" s="80">
        <f t="shared" si="8"/>
        <v>5</v>
      </c>
      <c r="BR49" s="80"/>
      <c r="BS49" s="80">
        <f t="shared" si="9"/>
        <v>1</v>
      </c>
      <c r="BT49" s="80">
        <f t="shared" si="10"/>
        <v>1</v>
      </c>
      <c r="BU49" s="80">
        <f t="shared" si="11"/>
        <v>1</v>
      </c>
      <c r="BV49" s="80">
        <f t="shared" si="12"/>
        <v>1</v>
      </c>
      <c r="BW49" s="80">
        <f t="shared" si="13"/>
        <v>4</v>
      </c>
      <c r="BX49" s="80"/>
      <c r="BY49" s="80">
        <f t="shared" si="14"/>
        <v>1</v>
      </c>
      <c r="BZ49" s="80">
        <f t="shared" si="15"/>
        <v>1</v>
      </c>
      <c r="CA49" s="80">
        <f t="shared" si="16"/>
        <v>1</v>
      </c>
      <c r="CB49" s="80">
        <f t="shared" si="17"/>
        <v>3</v>
      </c>
      <c r="CC49" s="80"/>
      <c r="CD49" s="80">
        <f t="shared" si="18"/>
        <v>1</v>
      </c>
      <c r="CE49" s="80">
        <f t="shared" si="19"/>
        <v>1</v>
      </c>
      <c r="CF49" s="80">
        <f t="shared" si="20"/>
        <v>2</v>
      </c>
      <c r="CG49" s="80"/>
      <c r="CH49" s="80">
        <f t="shared" si="21"/>
        <v>1</v>
      </c>
      <c r="CI49" s="80">
        <f t="shared" si="22"/>
        <v>1</v>
      </c>
      <c r="CJ49" s="84"/>
      <c r="CK49" s="66" t="s">
        <v>67</v>
      </c>
      <c r="CL49" s="85" t="e">
        <f>SUM('SA 2015 PLP'!#REF!-'SA 2015 PLP'!#REF!)</f>
        <v>#REF!</v>
      </c>
      <c r="CM49" s="67" t="s">
        <v>61</v>
      </c>
      <c r="CN49" s="68" t="s">
        <v>68</v>
      </c>
      <c r="CO49" s="69" t="s">
        <v>69</v>
      </c>
      <c r="CP49" s="86" t="s">
        <v>70</v>
      </c>
    </row>
    <row r="50" spans="1:94" ht="18">
      <c r="A50" s="88"/>
      <c r="B50" s="97">
        <v>47</v>
      </c>
      <c r="C50" s="93">
        <v>47</v>
      </c>
      <c r="D50" s="91"/>
      <c r="E50" s="64"/>
      <c r="F50" s="64"/>
      <c r="G50" s="64"/>
      <c r="H50" s="64"/>
      <c r="I50" s="64"/>
      <c r="J50" s="100">
        <f t="shared" si="23"/>
        <v>0</v>
      </c>
      <c r="K50" s="99" t="e">
        <f t="shared" si="24"/>
        <v>#DIV/0!</v>
      </c>
      <c r="L50" s="110">
        <f t="shared" si="25"/>
        <v>0</v>
      </c>
      <c r="M50" s="90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BK50" s="80"/>
      <c r="BL50" s="80">
        <f t="shared" si="3"/>
        <v>1</v>
      </c>
      <c r="BM50" s="80">
        <f t="shared" si="4"/>
        <v>1</v>
      </c>
      <c r="BN50" s="80">
        <f t="shared" si="5"/>
        <v>1</v>
      </c>
      <c r="BO50" s="80">
        <f t="shared" si="6"/>
        <v>1</v>
      </c>
      <c r="BP50" s="80">
        <f t="shared" si="7"/>
        <v>1</v>
      </c>
      <c r="BQ50" s="80">
        <f t="shared" si="8"/>
        <v>5</v>
      </c>
      <c r="BR50" s="80"/>
      <c r="BS50" s="80">
        <f t="shared" si="9"/>
        <v>1</v>
      </c>
      <c r="BT50" s="80">
        <f t="shared" si="10"/>
        <v>1</v>
      </c>
      <c r="BU50" s="80">
        <f t="shared" si="11"/>
        <v>1</v>
      </c>
      <c r="BV50" s="80">
        <f t="shared" si="12"/>
        <v>1</v>
      </c>
      <c r="BW50" s="80">
        <f t="shared" si="13"/>
        <v>4</v>
      </c>
      <c r="BX50" s="80"/>
      <c r="BY50" s="80">
        <f t="shared" si="14"/>
        <v>1</v>
      </c>
      <c r="BZ50" s="80">
        <f t="shared" si="15"/>
        <v>1</v>
      </c>
      <c r="CA50" s="80">
        <f t="shared" si="16"/>
        <v>1</v>
      </c>
      <c r="CB50" s="80">
        <f t="shared" si="17"/>
        <v>3</v>
      </c>
      <c r="CC50" s="80"/>
      <c r="CD50" s="80">
        <f t="shared" si="18"/>
        <v>1</v>
      </c>
      <c r="CE50" s="80">
        <f t="shared" si="19"/>
        <v>1</v>
      </c>
      <c r="CF50" s="80">
        <f t="shared" si="20"/>
        <v>2</v>
      </c>
      <c r="CG50" s="80"/>
      <c r="CH50" s="80">
        <f t="shared" si="21"/>
        <v>1</v>
      </c>
      <c r="CI50" s="80">
        <f t="shared" si="22"/>
        <v>1</v>
      </c>
      <c r="CJ50" s="84"/>
      <c r="CK50" s="66" t="s">
        <v>67</v>
      </c>
      <c r="CL50" s="85" t="e">
        <f>SUM('SA 2015 PLP'!#REF!-'SA 2015 PLP'!#REF!)</f>
        <v>#REF!</v>
      </c>
      <c r="CM50" s="67" t="s">
        <v>61</v>
      </c>
      <c r="CN50" s="68" t="s">
        <v>68</v>
      </c>
      <c r="CO50" s="69" t="s">
        <v>69</v>
      </c>
      <c r="CP50" s="86" t="s">
        <v>70</v>
      </c>
    </row>
    <row r="51" spans="1:94" ht="18">
      <c r="A51" s="88"/>
      <c r="B51" s="97">
        <v>48</v>
      </c>
      <c r="C51" s="4">
        <v>48</v>
      </c>
      <c r="D51" s="92"/>
      <c r="E51" s="65"/>
      <c r="F51" s="65"/>
      <c r="G51" s="65"/>
      <c r="H51" s="65"/>
      <c r="I51" s="65"/>
      <c r="J51" s="100">
        <f t="shared" si="23"/>
        <v>0</v>
      </c>
      <c r="K51" s="99" t="e">
        <f t="shared" si="24"/>
        <v>#DIV/0!</v>
      </c>
      <c r="L51" s="110">
        <f t="shared" si="25"/>
        <v>0</v>
      </c>
      <c r="M51" s="90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BK51" s="80"/>
      <c r="BL51" s="80">
        <f t="shared" si="3"/>
        <v>1</v>
      </c>
      <c r="BM51" s="80">
        <f t="shared" si="4"/>
        <v>1</v>
      </c>
      <c r="BN51" s="80">
        <f t="shared" si="5"/>
        <v>1</v>
      </c>
      <c r="BO51" s="80">
        <f t="shared" si="6"/>
        <v>1</v>
      </c>
      <c r="BP51" s="80">
        <f t="shared" si="7"/>
        <v>1</v>
      </c>
      <c r="BQ51" s="80">
        <f t="shared" si="8"/>
        <v>5</v>
      </c>
      <c r="BR51" s="80"/>
      <c r="BS51" s="80">
        <f t="shared" si="9"/>
        <v>1</v>
      </c>
      <c r="BT51" s="80">
        <f t="shared" si="10"/>
        <v>1</v>
      </c>
      <c r="BU51" s="80">
        <f t="shared" si="11"/>
        <v>1</v>
      </c>
      <c r="BV51" s="80">
        <f t="shared" si="12"/>
        <v>1</v>
      </c>
      <c r="BW51" s="80">
        <f t="shared" si="13"/>
        <v>4</v>
      </c>
      <c r="BX51" s="80"/>
      <c r="BY51" s="80">
        <f t="shared" si="14"/>
        <v>1</v>
      </c>
      <c r="BZ51" s="80">
        <f t="shared" si="15"/>
        <v>1</v>
      </c>
      <c r="CA51" s="80">
        <f t="shared" si="16"/>
        <v>1</v>
      </c>
      <c r="CB51" s="80">
        <f t="shared" si="17"/>
        <v>3</v>
      </c>
      <c r="CC51" s="80"/>
      <c r="CD51" s="80">
        <f t="shared" si="18"/>
        <v>1</v>
      </c>
      <c r="CE51" s="80">
        <f t="shared" si="19"/>
        <v>1</v>
      </c>
      <c r="CF51" s="80">
        <f t="shared" si="20"/>
        <v>2</v>
      </c>
      <c r="CG51" s="80"/>
      <c r="CH51" s="80">
        <f t="shared" si="21"/>
        <v>1</v>
      </c>
      <c r="CI51" s="80">
        <f t="shared" si="22"/>
        <v>1</v>
      </c>
      <c r="CJ51" s="84"/>
      <c r="CK51" s="66" t="s">
        <v>67</v>
      </c>
      <c r="CL51" s="85" t="e">
        <f>SUM('SA 2015 PLP'!#REF!-'SA 2015 PLP'!#REF!)</f>
        <v>#REF!</v>
      </c>
      <c r="CM51" s="67" t="s">
        <v>61</v>
      </c>
      <c r="CN51" s="68" t="s">
        <v>68</v>
      </c>
      <c r="CO51" s="69" t="s">
        <v>69</v>
      </c>
      <c r="CP51" s="86" t="s">
        <v>70</v>
      </c>
    </row>
    <row r="52" spans="1:94" ht="18">
      <c r="A52" s="88"/>
      <c r="B52" s="97">
        <v>49</v>
      </c>
      <c r="C52" s="93">
        <v>49</v>
      </c>
      <c r="D52" s="91"/>
      <c r="E52" s="64"/>
      <c r="F52" s="64"/>
      <c r="G52" s="64"/>
      <c r="H52" s="64"/>
      <c r="I52" s="64"/>
      <c r="J52" s="100">
        <f t="shared" si="23"/>
        <v>0</v>
      </c>
      <c r="K52" s="99" t="e">
        <f t="shared" si="24"/>
        <v>#DIV/0!</v>
      </c>
      <c r="L52" s="110">
        <f t="shared" si="25"/>
        <v>0</v>
      </c>
      <c r="M52" s="90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BK52" s="80"/>
      <c r="BL52" s="80">
        <f t="shared" si="3"/>
        <v>1</v>
      </c>
      <c r="BM52" s="80">
        <f t="shared" si="4"/>
        <v>1</v>
      </c>
      <c r="BN52" s="80">
        <f t="shared" si="5"/>
        <v>1</v>
      </c>
      <c r="BO52" s="80">
        <f t="shared" si="6"/>
        <v>1</v>
      </c>
      <c r="BP52" s="80">
        <f t="shared" si="7"/>
        <v>1</v>
      </c>
      <c r="BQ52" s="80">
        <f t="shared" si="8"/>
        <v>5</v>
      </c>
      <c r="BR52" s="80"/>
      <c r="BS52" s="80">
        <f t="shared" si="9"/>
        <v>1</v>
      </c>
      <c r="BT52" s="80">
        <f t="shared" si="10"/>
        <v>1</v>
      </c>
      <c r="BU52" s="80">
        <f t="shared" si="11"/>
        <v>1</v>
      </c>
      <c r="BV52" s="80">
        <f t="shared" si="12"/>
        <v>1</v>
      </c>
      <c r="BW52" s="80">
        <f t="shared" si="13"/>
        <v>4</v>
      </c>
      <c r="BX52" s="80"/>
      <c r="BY52" s="80">
        <f t="shared" si="14"/>
        <v>1</v>
      </c>
      <c r="BZ52" s="80">
        <f t="shared" si="15"/>
        <v>1</v>
      </c>
      <c r="CA52" s="80">
        <f t="shared" si="16"/>
        <v>1</v>
      </c>
      <c r="CB52" s="80">
        <f t="shared" si="17"/>
        <v>3</v>
      </c>
      <c r="CC52" s="80"/>
      <c r="CD52" s="80">
        <f t="shared" si="18"/>
        <v>1</v>
      </c>
      <c r="CE52" s="80">
        <f t="shared" si="19"/>
        <v>1</v>
      </c>
      <c r="CF52" s="80">
        <f t="shared" si="20"/>
        <v>2</v>
      </c>
      <c r="CG52" s="80"/>
      <c r="CH52" s="80">
        <f t="shared" si="21"/>
        <v>1</v>
      </c>
      <c r="CI52" s="80">
        <f t="shared" si="22"/>
        <v>1</v>
      </c>
      <c r="CJ52" s="84"/>
      <c r="CK52" s="66" t="s">
        <v>67</v>
      </c>
      <c r="CL52" s="85" t="e">
        <f>SUM('SA 2015 PLP'!#REF!-'SA 2015 PLP'!#REF!)</f>
        <v>#REF!</v>
      </c>
      <c r="CM52" s="67" t="s">
        <v>61</v>
      </c>
      <c r="CN52" s="68" t="s">
        <v>68</v>
      </c>
      <c r="CO52" s="69" t="s">
        <v>69</v>
      </c>
      <c r="CP52" s="86" t="s">
        <v>70</v>
      </c>
    </row>
    <row r="53" spans="1:94" ht="18.75" thickBot="1">
      <c r="A53" s="88"/>
      <c r="B53" s="111">
        <v>50</v>
      </c>
      <c r="C53" s="112">
        <v>50</v>
      </c>
      <c r="D53" s="113"/>
      <c r="E53" s="114"/>
      <c r="F53" s="114"/>
      <c r="G53" s="114"/>
      <c r="H53" s="114"/>
      <c r="I53" s="114"/>
      <c r="J53" s="115">
        <f t="shared" si="23"/>
        <v>0</v>
      </c>
      <c r="K53" s="116" t="e">
        <f t="shared" si="24"/>
        <v>#DIV/0!</v>
      </c>
      <c r="L53" s="110">
        <f t="shared" si="25"/>
        <v>0</v>
      </c>
      <c r="M53" s="90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BK53" s="80"/>
      <c r="BL53" s="80">
        <f t="shared" si="3"/>
        <v>1</v>
      </c>
      <c r="BM53" s="80">
        <f t="shared" si="4"/>
        <v>1</v>
      </c>
      <c r="BN53" s="80">
        <f t="shared" si="5"/>
        <v>1</v>
      </c>
      <c r="BO53" s="80">
        <f t="shared" si="6"/>
        <v>1</v>
      </c>
      <c r="BP53" s="80">
        <f t="shared" si="7"/>
        <v>1</v>
      </c>
      <c r="BQ53" s="80">
        <f t="shared" si="8"/>
        <v>5</v>
      </c>
      <c r="BR53" s="80"/>
      <c r="BS53" s="80">
        <f t="shared" si="9"/>
        <v>1</v>
      </c>
      <c r="BT53" s="80">
        <f t="shared" si="10"/>
        <v>1</v>
      </c>
      <c r="BU53" s="80">
        <f t="shared" si="11"/>
        <v>1</v>
      </c>
      <c r="BV53" s="80">
        <f t="shared" si="12"/>
        <v>1</v>
      </c>
      <c r="BW53" s="80">
        <f t="shared" si="13"/>
        <v>4</v>
      </c>
      <c r="BX53" s="80"/>
      <c r="BY53" s="80">
        <f t="shared" si="14"/>
        <v>1</v>
      </c>
      <c r="BZ53" s="80">
        <f t="shared" si="15"/>
        <v>1</v>
      </c>
      <c r="CA53" s="80">
        <f t="shared" si="16"/>
        <v>1</v>
      </c>
      <c r="CB53" s="80">
        <f t="shared" si="17"/>
        <v>3</v>
      </c>
      <c r="CC53" s="80"/>
      <c r="CD53" s="80">
        <f t="shared" si="18"/>
        <v>1</v>
      </c>
      <c r="CE53" s="80">
        <f t="shared" si="19"/>
        <v>1</v>
      </c>
      <c r="CF53" s="80">
        <f t="shared" si="20"/>
        <v>2</v>
      </c>
      <c r="CG53" s="80"/>
      <c r="CH53" s="80">
        <f t="shared" si="21"/>
        <v>1</v>
      </c>
      <c r="CI53" s="80">
        <f t="shared" si="22"/>
        <v>1</v>
      </c>
      <c r="CJ53" s="84"/>
      <c r="CK53" s="66" t="s">
        <v>67</v>
      </c>
      <c r="CL53" s="85" t="e">
        <f>SUM('SA 2015 PLP'!#REF!-'SA 2015 PLP'!#REF!)</f>
        <v>#REF!</v>
      </c>
      <c r="CM53" s="67" t="s">
        <v>61</v>
      </c>
      <c r="CN53" s="68" t="s">
        <v>68</v>
      </c>
      <c r="CO53" s="69" t="s">
        <v>69</v>
      </c>
      <c r="CP53" s="86" t="s">
        <v>70</v>
      </c>
    </row>
    <row r="54" spans="1:51" ht="18.75" thickBot="1">
      <c r="A54" s="88"/>
      <c r="B54" s="226" t="s">
        <v>98</v>
      </c>
      <c r="C54" s="227"/>
      <c r="D54" s="227"/>
      <c r="E54" s="227"/>
      <c r="F54" s="227"/>
      <c r="G54" s="227"/>
      <c r="H54" s="227"/>
      <c r="I54" s="227"/>
      <c r="J54" s="227"/>
      <c r="K54" s="227"/>
      <c r="L54" s="228"/>
      <c r="M54" s="90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</row>
    <row r="55" spans="1:64" ht="18">
      <c r="A55" s="88"/>
      <c r="B55" s="88"/>
      <c r="C55" s="117" t="s">
        <v>92</v>
      </c>
      <c r="D55" s="88"/>
      <c r="E55" s="88"/>
      <c r="F55" s="88"/>
      <c r="G55" s="88"/>
      <c r="H55" s="88"/>
      <c r="I55" s="88"/>
      <c r="J55" s="88"/>
      <c r="K55" s="88"/>
      <c r="L55" s="88"/>
      <c r="M55" s="90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</row>
    <row r="56" spans="1:64" ht="18">
      <c r="A56" s="88"/>
      <c r="B56" s="88"/>
      <c r="C56" s="118" t="s">
        <v>86</v>
      </c>
      <c r="D56" s="88"/>
      <c r="E56" s="88"/>
      <c r="F56" s="88"/>
      <c r="G56" s="88"/>
      <c r="H56" s="88"/>
      <c r="I56" s="88"/>
      <c r="J56" s="88"/>
      <c r="K56" s="88"/>
      <c r="L56" s="88"/>
      <c r="M56" s="90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</row>
    <row r="57" spans="1:64" ht="18">
      <c r="A57" s="88"/>
      <c r="B57" s="88"/>
      <c r="C57" s="118" t="s">
        <v>88</v>
      </c>
      <c r="D57" s="88"/>
      <c r="E57" s="88"/>
      <c r="F57" s="88"/>
      <c r="G57" s="88"/>
      <c r="H57" s="88"/>
      <c r="I57" s="88"/>
      <c r="J57" s="88"/>
      <c r="K57" s="88"/>
      <c r="L57" s="88"/>
      <c r="M57" s="90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</row>
    <row r="58" spans="1:64" ht="18">
      <c r="A58" s="88"/>
      <c r="B58" s="88"/>
      <c r="C58" s="118" t="s">
        <v>93</v>
      </c>
      <c r="D58" s="88"/>
      <c r="E58" s="88"/>
      <c r="F58" s="88"/>
      <c r="G58" s="88"/>
      <c r="H58" s="88"/>
      <c r="I58" s="88"/>
      <c r="J58" s="88"/>
      <c r="K58" s="88"/>
      <c r="L58" s="88"/>
      <c r="M58" s="90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</row>
    <row r="59" spans="1:64" ht="18">
      <c r="A59" s="88"/>
      <c r="B59" s="88"/>
      <c r="C59" s="118" t="s">
        <v>87</v>
      </c>
      <c r="D59" s="88"/>
      <c r="E59" s="88"/>
      <c r="F59" s="88"/>
      <c r="G59" s="88"/>
      <c r="H59" s="88"/>
      <c r="I59" s="88"/>
      <c r="J59" s="88"/>
      <c r="K59" s="88"/>
      <c r="L59" s="88"/>
      <c r="M59" s="90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</row>
    <row r="60" spans="1:64" ht="18">
      <c r="A60" s="88"/>
      <c r="B60" s="88"/>
      <c r="C60" s="118" t="s">
        <v>81</v>
      </c>
      <c r="D60" s="88"/>
      <c r="E60" s="88"/>
      <c r="F60" s="88"/>
      <c r="G60" s="88"/>
      <c r="H60" s="88"/>
      <c r="I60" s="88"/>
      <c r="J60" s="88"/>
      <c r="K60" s="88"/>
      <c r="L60" s="88"/>
      <c r="M60" s="90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</row>
    <row r="61" spans="1:64" ht="18">
      <c r="A61" s="88"/>
      <c r="B61" s="88"/>
      <c r="C61" s="118" t="s">
        <v>78</v>
      </c>
      <c r="D61" s="88"/>
      <c r="E61" s="88"/>
      <c r="F61" s="88"/>
      <c r="G61" s="88"/>
      <c r="H61" s="88"/>
      <c r="I61" s="88"/>
      <c r="J61" s="88"/>
      <c r="K61" s="88"/>
      <c r="L61" s="88"/>
      <c r="M61" s="90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</row>
    <row r="62" spans="1:64" ht="18">
      <c r="A62" s="88"/>
      <c r="B62" s="88"/>
      <c r="C62" s="118" t="s">
        <v>83</v>
      </c>
      <c r="D62" s="88"/>
      <c r="E62" s="88"/>
      <c r="F62" s="88"/>
      <c r="G62" s="88"/>
      <c r="H62" s="88"/>
      <c r="I62" s="88"/>
      <c r="J62" s="88"/>
      <c r="K62" s="88"/>
      <c r="L62" s="88"/>
      <c r="M62" s="90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</row>
    <row r="63" spans="1:64" ht="18">
      <c r="A63" s="88"/>
      <c r="B63" s="88"/>
      <c r="C63" s="118" t="s">
        <v>82</v>
      </c>
      <c r="D63" s="88"/>
      <c r="E63" s="88"/>
      <c r="F63" s="88"/>
      <c r="G63" s="88"/>
      <c r="H63" s="88"/>
      <c r="I63" s="88"/>
      <c r="J63" s="88"/>
      <c r="K63" s="88"/>
      <c r="L63" s="88"/>
      <c r="M63" s="90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</row>
    <row r="64" spans="1:64" ht="18">
      <c r="A64" s="88"/>
      <c r="B64" s="88"/>
      <c r="C64" s="118" t="s">
        <v>105</v>
      </c>
      <c r="D64" s="88"/>
      <c r="E64" s="88"/>
      <c r="F64" s="88"/>
      <c r="G64" s="88"/>
      <c r="H64" s="88"/>
      <c r="I64" s="88"/>
      <c r="J64" s="88"/>
      <c r="K64" s="88"/>
      <c r="L64" s="88"/>
      <c r="M64" s="90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</row>
    <row r="65" spans="1:64" ht="18">
      <c r="A65" s="88"/>
      <c r="B65" s="88"/>
      <c r="C65" s="118" t="s">
        <v>79</v>
      </c>
      <c r="D65" s="88"/>
      <c r="E65" s="88"/>
      <c r="F65" s="88"/>
      <c r="G65" s="88"/>
      <c r="H65" s="88"/>
      <c r="I65" s="88"/>
      <c r="J65" s="88"/>
      <c r="K65" s="88"/>
      <c r="L65" s="88"/>
      <c r="M65" s="90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</row>
    <row r="66" spans="1:64" ht="18">
      <c r="A66" s="88"/>
      <c r="B66" s="88"/>
      <c r="C66" s="118" t="s">
        <v>108</v>
      </c>
      <c r="D66" s="88"/>
      <c r="E66" s="88"/>
      <c r="F66" s="88"/>
      <c r="G66" s="88"/>
      <c r="H66" s="88"/>
      <c r="I66" s="88"/>
      <c r="J66" s="88"/>
      <c r="K66" s="88"/>
      <c r="L66" s="88"/>
      <c r="M66" s="90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</row>
    <row r="67" spans="1:64" ht="18">
      <c r="A67" s="88"/>
      <c r="B67" s="88"/>
      <c r="C67" s="118" t="s">
        <v>84</v>
      </c>
      <c r="D67" s="88"/>
      <c r="E67" s="88"/>
      <c r="F67" s="88"/>
      <c r="G67" s="88"/>
      <c r="H67" s="88"/>
      <c r="I67" s="88"/>
      <c r="J67" s="88"/>
      <c r="K67" s="88"/>
      <c r="L67" s="88"/>
      <c r="M67" s="90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</row>
    <row r="68" spans="1:64" ht="18">
      <c r="A68" s="88"/>
      <c r="B68" s="88"/>
      <c r="C68" s="118" t="s">
        <v>96</v>
      </c>
      <c r="D68" s="88"/>
      <c r="E68" s="88"/>
      <c r="F68" s="88"/>
      <c r="G68" s="88"/>
      <c r="H68" s="88"/>
      <c r="I68" s="88"/>
      <c r="J68" s="88"/>
      <c r="K68" s="88"/>
      <c r="L68" s="88"/>
      <c r="M68" s="90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</row>
    <row r="69" spans="1:64" ht="18">
      <c r="A69" s="88"/>
      <c r="B69" s="88"/>
      <c r="C69" s="118" t="s">
        <v>89</v>
      </c>
      <c r="D69" s="88"/>
      <c r="E69" s="88"/>
      <c r="F69" s="88"/>
      <c r="G69" s="88"/>
      <c r="H69" s="88"/>
      <c r="I69" s="88"/>
      <c r="J69" s="88"/>
      <c r="K69" s="88"/>
      <c r="L69" s="88"/>
      <c r="M69" s="90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</row>
    <row r="70" spans="1:64" ht="18">
      <c r="A70" s="88"/>
      <c r="B70" s="88"/>
      <c r="C70" s="118" t="s">
        <v>85</v>
      </c>
      <c r="D70" s="88"/>
      <c r="E70" s="88"/>
      <c r="F70" s="88"/>
      <c r="G70" s="88"/>
      <c r="H70" s="88"/>
      <c r="I70" s="88"/>
      <c r="J70" s="88"/>
      <c r="K70" s="88"/>
      <c r="L70" s="88"/>
      <c r="M70" s="90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</row>
    <row r="71" spans="1:64" ht="18">
      <c r="A71" s="88"/>
      <c r="B71" s="88"/>
      <c r="C71" s="118" t="s">
        <v>110</v>
      </c>
      <c r="D71" s="88"/>
      <c r="E71" s="88"/>
      <c r="F71" s="88"/>
      <c r="G71" s="88"/>
      <c r="H71" s="88"/>
      <c r="I71" s="88"/>
      <c r="J71" s="88"/>
      <c r="K71" s="88"/>
      <c r="L71" s="88"/>
      <c r="M71" s="90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</row>
    <row r="72" spans="1:64" ht="18">
      <c r="A72" s="88"/>
      <c r="B72" s="88"/>
      <c r="C72" s="118" t="s">
        <v>109</v>
      </c>
      <c r="D72" s="88"/>
      <c r="E72" s="88"/>
      <c r="F72" s="88"/>
      <c r="G72" s="88"/>
      <c r="H72" s="88"/>
      <c r="I72" s="88"/>
      <c r="J72" s="88"/>
      <c r="K72" s="88"/>
      <c r="L72" s="88"/>
      <c r="M72" s="90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</row>
    <row r="73" spans="1:64" ht="18">
      <c r="A73" s="88"/>
      <c r="B73" s="88"/>
      <c r="C73" s="118" t="s">
        <v>91</v>
      </c>
      <c r="D73" s="88"/>
      <c r="E73" s="88"/>
      <c r="F73" s="88"/>
      <c r="G73" s="88"/>
      <c r="H73" s="88"/>
      <c r="I73" s="88"/>
      <c r="J73" s="88"/>
      <c r="K73" s="88"/>
      <c r="L73" s="88"/>
      <c r="M73" s="90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</row>
    <row r="74" spans="1:64" ht="18">
      <c r="A74" s="88"/>
      <c r="B74" s="88"/>
      <c r="C74" s="118" t="s">
        <v>95</v>
      </c>
      <c r="D74" s="88"/>
      <c r="E74" s="88"/>
      <c r="F74" s="88"/>
      <c r="G74" s="88"/>
      <c r="H74" s="88"/>
      <c r="I74" s="88"/>
      <c r="J74" s="88"/>
      <c r="K74" s="88"/>
      <c r="L74" s="88"/>
      <c r="M74" s="90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</row>
    <row r="75" spans="1:64" ht="18">
      <c r="A75" s="88"/>
      <c r="B75" s="88"/>
      <c r="C75" s="118" t="s">
        <v>94</v>
      </c>
      <c r="D75" s="88"/>
      <c r="E75" s="88"/>
      <c r="F75" s="88"/>
      <c r="G75" s="88"/>
      <c r="H75" s="88"/>
      <c r="I75" s="88"/>
      <c r="J75" s="88"/>
      <c r="K75" s="88"/>
      <c r="L75" s="88"/>
      <c r="M75" s="90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</row>
    <row r="76" spans="1:64" ht="18">
      <c r="A76" s="88"/>
      <c r="B76" s="88"/>
      <c r="C76" s="118" t="s">
        <v>111</v>
      </c>
      <c r="D76" s="88"/>
      <c r="E76" s="88"/>
      <c r="F76" s="88"/>
      <c r="G76" s="88"/>
      <c r="H76" s="88"/>
      <c r="I76" s="88"/>
      <c r="J76" s="88"/>
      <c r="K76" s="88"/>
      <c r="L76" s="88"/>
      <c r="M76" s="90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</row>
    <row r="77" spans="1:64" ht="18">
      <c r="A77" s="88"/>
      <c r="B77" s="88"/>
      <c r="C77" s="118" t="s">
        <v>77</v>
      </c>
      <c r="D77" s="88"/>
      <c r="E77" s="88"/>
      <c r="F77" s="88"/>
      <c r="G77" s="88"/>
      <c r="H77" s="88"/>
      <c r="I77" s="88"/>
      <c r="J77" s="88"/>
      <c r="K77" s="88"/>
      <c r="L77" s="88"/>
      <c r="M77" s="90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</row>
    <row r="78" spans="1:64" ht="18">
      <c r="A78" s="88"/>
      <c r="B78" s="88"/>
      <c r="C78" s="118" t="s">
        <v>80</v>
      </c>
      <c r="D78" s="88"/>
      <c r="E78" s="88"/>
      <c r="F78" s="88"/>
      <c r="G78" s="88"/>
      <c r="H78" s="88"/>
      <c r="I78" s="88"/>
      <c r="J78" s="88"/>
      <c r="K78" s="88"/>
      <c r="L78" s="88"/>
      <c r="M78" s="90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</row>
    <row r="79" spans="1:64" ht="18">
      <c r="A79" s="88"/>
      <c r="B79" s="88"/>
      <c r="C79" s="118" t="s">
        <v>75</v>
      </c>
      <c r="D79" s="88"/>
      <c r="E79" s="88"/>
      <c r="F79" s="88"/>
      <c r="G79" s="88"/>
      <c r="H79" s="88"/>
      <c r="I79" s="88"/>
      <c r="J79" s="88"/>
      <c r="K79" s="88"/>
      <c r="L79" s="88"/>
      <c r="M79" s="90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</row>
    <row r="80" spans="1:64" ht="18">
      <c r="A80" s="88"/>
      <c r="B80" s="88"/>
      <c r="C80" s="118" t="s">
        <v>90</v>
      </c>
      <c r="D80" s="88"/>
      <c r="E80" s="88"/>
      <c r="F80" s="88"/>
      <c r="G80" s="88"/>
      <c r="H80" s="88"/>
      <c r="I80" s="88"/>
      <c r="J80" s="88"/>
      <c r="K80" s="88"/>
      <c r="L80" s="88"/>
      <c r="M80" s="90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</row>
    <row r="81" spans="1:64" ht="18">
      <c r="A81" s="88"/>
      <c r="B81" s="88"/>
      <c r="C81" s="118" t="s">
        <v>74</v>
      </c>
      <c r="D81" s="88"/>
      <c r="E81" s="88"/>
      <c r="F81" s="88"/>
      <c r="G81" s="88"/>
      <c r="H81" s="88"/>
      <c r="I81" s="88"/>
      <c r="J81" s="88"/>
      <c r="K81" s="88"/>
      <c r="L81" s="88"/>
      <c r="M81" s="90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</row>
    <row r="82" spans="1:64" ht="18">
      <c r="A82" s="88"/>
      <c r="B82" s="88"/>
      <c r="C82" s="118" t="s">
        <v>97</v>
      </c>
      <c r="D82" s="88"/>
      <c r="E82" s="88"/>
      <c r="F82" s="88"/>
      <c r="G82" s="88"/>
      <c r="H82" s="88"/>
      <c r="I82" s="88"/>
      <c r="J82" s="88"/>
      <c r="K82" s="88"/>
      <c r="L82" s="88"/>
      <c r="M82" s="90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</row>
    <row r="83" spans="1:64" ht="18">
      <c r="A83" s="88"/>
      <c r="B83" s="88"/>
      <c r="C83" s="118" t="s">
        <v>71</v>
      </c>
      <c r="D83" s="88"/>
      <c r="E83" s="88"/>
      <c r="F83" s="88"/>
      <c r="G83" s="88"/>
      <c r="H83" s="88"/>
      <c r="I83" s="88"/>
      <c r="J83" s="88"/>
      <c r="K83" s="88"/>
      <c r="L83" s="88"/>
      <c r="M83" s="90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</row>
    <row r="84" spans="1:64" ht="18">
      <c r="A84" s="88"/>
      <c r="B84" s="88"/>
      <c r="C84" s="118" t="s">
        <v>73</v>
      </c>
      <c r="D84" s="88"/>
      <c r="E84" s="88"/>
      <c r="F84" s="88"/>
      <c r="G84" s="88"/>
      <c r="H84" s="88"/>
      <c r="I84" s="88"/>
      <c r="J84" s="88"/>
      <c r="K84" s="88"/>
      <c r="L84" s="88"/>
      <c r="M84" s="90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</row>
    <row r="85" spans="1:64" ht="18">
      <c r="A85" s="88"/>
      <c r="B85" s="88"/>
      <c r="C85" s="118" t="s">
        <v>72</v>
      </c>
      <c r="D85" s="88"/>
      <c r="E85" s="88"/>
      <c r="F85" s="88"/>
      <c r="G85" s="88"/>
      <c r="H85" s="88"/>
      <c r="I85" s="88"/>
      <c r="J85" s="88"/>
      <c r="K85" s="88"/>
      <c r="L85" s="88"/>
      <c r="M85" s="90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</row>
    <row r="86" spans="1:64" ht="18">
      <c r="A86" s="88"/>
      <c r="B86" s="88"/>
      <c r="C86" s="118" t="s">
        <v>76</v>
      </c>
      <c r="D86" s="88"/>
      <c r="E86" s="88"/>
      <c r="F86" s="88"/>
      <c r="G86" s="88"/>
      <c r="H86" s="88"/>
      <c r="I86" s="88"/>
      <c r="J86" s="88"/>
      <c r="K86" s="88"/>
      <c r="L86" s="88"/>
      <c r="M86" s="90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</row>
    <row r="87" spans="1:64" ht="12.75">
      <c r="A87" s="88"/>
      <c r="B87" s="88"/>
      <c r="D87" s="88"/>
      <c r="E87" s="88"/>
      <c r="F87" s="88"/>
      <c r="G87" s="88"/>
      <c r="H87" s="88"/>
      <c r="I87" s="88"/>
      <c r="J87" s="88"/>
      <c r="K87" s="88"/>
      <c r="L87" s="88"/>
      <c r="M87" s="90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</row>
    <row r="88" spans="1:64" ht="12.75">
      <c r="A88" s="88"/>
      <c r="B88" s="88"/>
      <c r="C88" s="89"/>
      <c r="D88" s="88"/>
      <c r="E88" s="88"/>
      <c r="F88" s="88"/>
      <c r="G88" s="88"/>
      <c r="H88" s="88"/>
      <c r="I88" s="88"/>
      <c r="J88" s="88"/>
      <c r="K88" s="88"/>
      <c r="L88" s="88"/>
      <c r="M88" s="90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</row>
    <row r="89" spans="1:64" ht="12.75">
      <c r="A89" s="88"/>
      <c r="B89" s="88"/>
      <c r="C89" s="89"/>
      <c r="D89" s="88"/>
      <c r="E89" s="88"/>
      <c r="F89" s="88"/>
      <c r="G89" s="88"/>
      <c r="H89" s="88"/>
      <c r="I89" s="88"/>
      <c r="J89" s="88"/>
      <c r="K89" s="88"/>
      <c r="L89" s="88"/>
      <c r="M89" s="90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</row>
    <row r="90" spans="1:64" ht="12.75">
      <c r="A90" s="88"/>
      <c r="B90" s="88"/>
      <c r="C90" s="89"/>
      <c r="D90" s="88"/>
      <c r="E90" s="88"/>
      <c r="F90" s="88"/>
      <c r="G90" s="88"/>
      <c r="H90" s="88"/>
      <c r="I90" s="88"/>
      <c r="J90" s="88"/>
      <c r="K90" s="88"/>
      <c r="L90" s="88"/>
      <c r="M90" s="90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</row>
    <row r="91" spans="1:64" ht="12.75">
      <c r="A91" s="88"/>
      <c r="B91" s="88"/>
      <c r="C91" s="89"/>
      <c r="D91" s="88"/>
      <c r="E91" s="88"/>
      <c r="F91" s="88"/>
      <c r="G91" s="88"/>
      <c r="H91" s="88"/>
      <c r="I91" s="88"/>
      <c r="J91" s="88"/>
      <c r="K91" s="88"/>
      <c r="L91" s="88"/>
      <c r="M91" s="90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</row>
    <row r="92" spans="1:64" ht="12.75">
      <c r="A92" s="88"/>
      <c r="B92" s="88"/>
      <c r="C92" s="89"/>
      <c r="D92" s="88"/>
      <c r="E92" s="88"/>
      <c r="F92" s="88"/>
      <c r="G92" s="88"/>
      <c r="H92" s="88"/>
      <c r="I92" s="88"/>
      <c r="J92" s="88"/>
      <c r="K92" s="88"/>
      <c r="L92" s="88"/>
      <c r="M92" s="90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</row>
    <row r="93" spans="1:64" ht="12.75">
      <c r="A93" s="88"/>
      <c r="B93" s="88"/>
      <c r="C93" s="89"/>
      <c r="D93" s="88"/>
      <c r="E93" s="88"/>
      <c r="F93" s="88"/>
      <c r="G93" s="88"/>
      <c r="H93" s="88"/>
      <c r="I93" s="88"/>
      <c r="J93" s="88"/>
      <c r="K93" s="88"/>
      <c r="L93" s="88"/>
      <c r="M93" s="90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</row>
    <row r="94" spans="1:64" ht="12.75">
      <c r="A94" s="88"/>
      <c r="B94" s="88"/>
      <c r="C94" s="89"/>
      <c r="D94" s="88"/>
      <c r="E94" s="88"/>
      <c r="F94" s="88"/>
      <c r="G94" s="88"/>
      <c r="H94" s="88"/>
      <c r="I94" s="88"/>
      <c r="J94" s="88"/>
      <c r="K94" s="88"/>
      <c r="L94" s="88"/>
      <c r="M94" s="90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</row>
    <row r="95" spans="1:64" ht="12.75">
      <c r="A95" s="88"/>
      <c r="B95" s="88"/>
      <c r="C95" s="89"/>
      <c r="D95" s="88"/>
      <c r="E95" s="88"/>
      <c r="F95" s="88"/>
      <c r="G95" s="88"/>
      <c r="H95" s="88"/>
      <c r="I95" s="88"/>
      <c r="J95" s="88"/>
      <c r="K95" s="88"/>
      <c r="L95" s="88"/>
      <c r="M95" s="90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</row>
    <row r="96" spans="1:64" ht="12.75">
      <c r="A96" s="88"/>
      <c r="B96" s="88"/>
      <c r="C96" s="89"/>
      <c r="D96" s="88"/>
      <c r="E96" s="88"/>
      <c r="F96" s="88"/>
      <c r="G96" s="88"/>
      <c r="H96" s="88"/>
      <c r="I96" s="88"/>
      <c r="J96" s="88"/>
      <c r="K96" s="88"/>
      <c r="L96" s="88"/>
      <c r="M96" s="90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</row>
    <row r="97" spans="1:64" ht="12.75">
      <c r="A97" s="88"/>
      <c r="B97" s="88"/>
      <c r="C97" s="89"/>
      <c r="D97" s="88"/>
      <c r="E97" s="88"/>
      <c r="F97" s="88"/>
      <c r="G97" s="88"/>
      <c r="H97" s="88"/>
      <c r="I97" s="88"/>
      <c r="J97" s="88"/>
      <c r="K97" s="88"/>
      <c r="L97" s="88"/>
      <c r="M97" s="90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</row>
    <row r="98" spans="1:64" ht="12.75">
      <c r="A98" s="88"/>
      <c r="B98" s="88"/>
      <c r="C98" s="89"/>
      <c r="D98" s="88"/>
      <c r="E98" s="88"/>
      <c r="F98" s="88"/>
      <c r="G98" s="88"/>
      <c r="H98" s="88"/>
      <c r="I98" s="88"/>
      <c r="J98" s="88"/>
      <c r="K98" s="88"/>
      <c r="L98" s="88"/>
      <c r="M98" s="90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</row>
    <row r="99" spans="1:64" ht="12.75">
      <c r="A99" s="88"/>
      <c r="B99" s="88"/>
      <c r="C99" s="89"/>
      <c r="D99" s="88"/>
      <c r="E99" s="88"/>
      <c r="F99" s="88"/>
      <c r="G99" s="88"/>
      <c r="H99" s="88"/>
      <c r="I99" s="88"/>
      <c r="J99" s="88"/>
      <c r="K99" s="88"/>
      <c r="L99" s="88"/>
      <c r="M99" s="90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</row>
    <row r="100" spans="1:64" ht="12.75">
      <c r="A100" s="88"/>
      <c r="B100" s="88"/>
      <c r="C100" s="89"/>
      <c r="D100" s="88"/>
      <c r="E100" s="88"/>
      <c r="F100" s="88"/>
      <c r="G100" s="88"/>
      <c r="H100" s="88"/>
      <c r="I100" s="88"/>
      <c r="J100" s="88"/>
      <c r="K100" s="88"/>
      <c r="L100" s="88"/>
      <c r="M100" s="90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</row>
    <row r="101" spans="1:64" ht="12.75">
      <c r="A101" s="88"/>
      <c r="B101" s="88"/>
      <c r="C101" s="89"/>
      <c r="D101" s="88"/>
      <c r="E101" s="88"/>
      <c r="F101" s="88"/>
      <c r="G101" s="88"/>
      <c r="H101" s="88"/>
      <c r="I101" s="88"/>
      <c r="J101" s="88"/>
      <c r="K101" s="88"/>
      <c r="L101" s="88"/>
      <c r="M101" s="90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</row>
    <row r="102" spans="1:64" ht="12.75">
      <c r="A102" s="88"/>
      <c r="B102" s="88"/>
      <c r="C102" s="89"/>
      <c r="D102" s="88"/>
      <c r="E102" s="88"/>
      <c r="F102" s="88"/>
      <c r="G102" s="88"/>
      <c r="H102" s="88"/>
      <c r="I102" s="88"/>
      <c r="J102" s="88"/>
      <c r="K102" s="88"/>
      <c r="L102" s="88"/>
      <c r="M102" s="90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</row>
    <row r="103" spans="1:64" ht="12.75">
      <c r="A103" s="88"/>
      <c r="B103" s="88"/>
      <c r="C103" s="89"/>
      <c r="D103" s="88"/>
      <c r="E103" s="88"/>
      <c r="F103" s="88"/>
      <c r="G103" s="88"/>
      <c r="H103" s="88"/>
      <c r="I103" s="88"/>
      <c r="J103" s="88"/>
      <c r="K103" s="88"/>
      <c r="L103" s="88"/>
      <c r="M103" s="90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</row>
    <row r="104" spans="1:64" ht="12.75">
      <c r="A104" s="88"/>
      <c r="B104" s="88"/>
      <c r="C104" s="89"/>
      <c r="D104" s="88"/>
      <c r="E104" s="88"/>
      <c r="F104" s="88"/>
      <c r="G104" s="88"/>
      <c r="H104" s="88"/>
      <c r="I104" s="88"/>
      <c r="J104" s="88"/>
      <c r="K104" s="88"/>
      <c r="L104" s="88"/>
      <c r="M104" s="90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</row>
    <row r="105" spans="1:64" ht="12.75">
      <c r="A105" s="88"/>
      <c r="B105" s="88"/>
      <c r="C105" s="89"/>
      <c r="D105" s="88"/>
      <c r="E105" s="88"/>
      <c r="F105" s="88"/>
      <c r="G105" s="88"/>
      <c r="H105" s="88"/>
      <c r="I105" s="88"/>
      <c r="J105" s="88"/>
      <c r="K105" s="88"/>
      <c r="L105" s="88"/>
      <c r="M105" s="90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</row>
    <row r="106" spans="1:64" ht="12.75">
      <c r="A106" s="88"/>
      <c r="B106" s="88"/>
      <c r="C106" s="89"/>
      <c r="D106" s="88"/>
      <c r="E106" s="88"/>
      <c r="F106" s="88"/>
      <c r="G106" s="88"/>
      <c r="H106" s="88"/>
      <c r="I106" s="88"/>
      <c r="J106" s="88"/>
      <c r="K106" s="88"/>
      <c r="L106" s="88"/>
      <c r="M106" s="90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</row>
    <row r="107" spans="1:64" ht="12.75">
      <c r="A107" s="88"/>
      <c r="B107" s="88"/>
      <c r="C107" s="89"/>
      <c r="D107" s="88"/>
      <c r="E107" s="88"/>
      <c r="F107" s="88"/>
      <c r="G107" s="88"/>
      <c r="H107" s="88"/>
      <c r="I107" s="88"/>
      <c r="J107" s="88"/>
      <c r="K107" s="88"/>
      <c r="L107" s="88"/>
      <c r="M107" s="90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</row>
    <row r="108" spans="1:64" ht="12.75">
      <c r="A108" s="88"/>
      <c r="B108" s="88"/>
      <c r="C108" s="89"/>
      <c r="D108" s="88"/>
      <c r="E108" s="88"/>
      <c r="F108" s="88"/>
      <c r="G108" s="88"/>
      <c r="H108" s="88"/>
      <c r="I108" s="88"/>
      <c r="J108" s="88"/>
      <c r="K108" s="88"/>
      <c r="L108" s="88"/>
      <c r="M108" s="90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</row>
    <row r="109" spans="1:64" ht="12.75">
      <c r="A109" s="88"/>
      <c r="B109" s="88"/>
      <c r="C109" s="89"/>
      <c r="D109" s="88"/>
      <c r="E109" s="88"/>
      <c r="F109" s="88"/>
      <c r="G109" s="88"/>
      <c r="H109" s="88"/>
      <c r="I109" s="88"/>
      <c r="J109" s="88"/>
      <c r="K109" s="88"/>
      <c r="L109" s="88"/>
      <c r="M109" s="90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</row>
    <row r="110" spans="1:64" ht="12.75">
      <c r="A110" s="88"/>
      <c r="B110" s="88"/>
      <c r="C110" s="89"/>
      <c r="D110" s="88"/>
      <c r="E110" s="88"/>
      <c r="F110" s="88"/>
      <c r="G110" s="88"/>
      <c r="H110" s="88"/>
      <c r="I110" s="88"/>
      <c r="J110" s="88"/>
      <c r="K110" s="88"/>
      <c r="L110" s="88"/>
      <c r="M110" s="90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</row>
    <row r="111" spans="1:64" ht="12.75">
      <c r="A111" s="88"/>
      <c r="B111" s="88"/>
      <c r="C111" s="89"/>
      <c r="D111" s="88"/>
      <c r="E111" s="88"/>
      <c r="F111" s="88"/>
      <c r="G111" s="88"/>
      <c r="H111" s="88"/>
      <c r="I111" s="88"/>
      <c r="J111" s="88"/>
      <c r="K111" s="88"/>
      <c r="L111" s="88"/>
      <c r="M111" s="90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</row>
    <row r="112" spans="1:64" ht="12.75">
      <c r="A112" s="88"/>
      <c r="B112" s="88"/>
      <c r="C112" s="89"/>
      <c r="D112" s="88"/>
      <c r="E112" s="88"/>
      <c r="F112" s="88"/>
      <c r="G112" s="88"/>
      <c r="H112" s="88"/>
      <c r="I112" s="88"/>
      <c r="J112" s="88"/>
      <c r="K112" s="88"/>
      <c r="L112" s="88"/>
      <c r="M112" s="90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</row>
    <row r="113" spans="1:64" ht="12.75">
      <c r="A113" s="88"/>
      <c r="B113" s="88"/>
      <c r="C113" s="89"/>
      <c r="D113" s="88"/>
      <c r="E113" s="88"/>
      <c r="F113" s="88"/>
      <c r="G113" s="88"/>
      <c r="H113" s="88"/>
      <c r="I113" s="88"/>
      <c r="J113" s="88"/>
      <c r="K113" s="88"/>
      <c r="L113" s="88"/>
      <c r="M113" s="90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</row>
    <row r="114" spans="1:64" ht="12.75">
      <c r="A114" s="88"/>
      <c r="B114" s="88"/>
      <c r="C114" s="89"/>
      <c r="D114" s="88"/>
      <c r="E114" s="88"/>
      <c r="F114" s="88"/>
      <c r="G114" s="88"/>
      <c r="H114" s="88"/>
      <c r="I114" s="88"/>
      <c r="J114" s="88"/>
      <c r="K114" s="88"/>
      <c r="L114" s="88"/>
      <c r="M114" s="90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</row>
    <row r="115" spans="1:64" ht="12.75">
      <c r="A115" s="88"/>
      <c r="B115" s="88"/>
      <c r="C115" s="89"/>
      <c r="D115" s="88"/>
      <c r="E115" s="88"/>
      <c r="F115" s="88"/>
      <c r="G115" s="88"/>
      <c r="H115" s="88"/>
      <c r="I115" s="88"/>
      <c r="J115" s="88"/>
      <c r="K115" s="88"/>
      <c r="L115" s="88"/>
      <c r="M115" s="90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</row>
    <row r="116" spans="1:64" ht="12.75">
      <c r="A116" s="88"/>
      <c r="B116" s="88"/>
      <c r="C116" s="89"/>
      <c r="D116" s="88"/>
      <c r="E116" s="88"/>
      <c r="F116" s="88"/>
      <c r="G116" s="88"/>
      <c r="H116" s="88"/>
      <c r="I116" s="88"/>
      <c r="J116" s="88"/>
      <c r="K116" s="88"/>
      <c r="L116" s="88"/>
      <c r="M116" s="90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</row>
    <row r="117" spans="1:64" ht="12.75">
      <c r="A117" s="88"/>
      <c r="B117" s="88"/>
      <c r="C117" s="89"/>
      <c r="D117" s="88"/>
      <c r="E117" s="88"/>
      <c r="F117" s="88"/>
      <c r="G117" s="88"/>
      <c r="H117" s="88"/>
      <c r="I117" s="88"/>
      <c r="J117" s="88"/>
      <c r="K117" s="88"/>
      <c r="L117" s="88"/>
      <c r="M117" s="90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</row>
    <row r="118" spans="1:64" ht="12.75">
      <c r="A118" s="88"/>
      <c r="B118" s="88"/>
      <c r="C118" s="89"/>
      <c r="D118" s="88"/>
      <c r="E118" s="88"/>
      <c r="F118" s="88"/>
      <c r="G118" s="88"/>
      <c r="H118" s="88"/>
      <c r="I118" s="88"/>
      <c r="J118" s="88"/>
      <c r="K118" s="88"/>
      <c r="L118" s="88"/>
      <c r="M118" s="90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</row>
    <row r="119" spans="1:64" ht="12.75">
      <c r="A119" s="88"/>
      <c r="B119" s="88"/>
      <c r="C119" s="89"/>
      <c r="D119" s="88"/>
      <c r="E119" s="88"/>
      <c r="F119" s="88"/>
      <c r="G119" s="88"/>
      <c r="H119" s="88"/>
      <c r="I119" s="88"/>
      <c r="J119" s="88"/>
      <c r="K119" s="88"/>
      <c r="L119" s="88"/>
      <c r="M119" s="90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</row>
    <row r="120" spans="1:64" ht="12.75">
      <c r="A120" s="88"/>
      <c r="B120" s="88"/>
      <c r="C120" s="89"/>
      <c r="D120" s="88"/>
      <c r="E120" s="88"/>
      <c r="F120" s="88"/>
      <c r="G120" s="88"/>
      <c r="H120" s="88"/>
      <c r="I120" s="88"/>
      <c r="J120" s="88"/>
      <c r="K120" s="88"/>
      <c r="L120" s="88"/>
      <c r="M120" s="90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</row>
    <row r="121" spans="1:64" ht="12.75">
      <c r="A121" s="88"/>
      <c r="B121" s="88"/>
      <c r="C121" s="89"/>
      <c r="D121" s="88"/>
      <c r="E121" s="88"/>
      <c r="F121" s="88"/>
      <c r="G121" s="88"/>
      <c r="H121" s="88"/>
      <c r="I121" s="88"/>
      <c r="J121" s="88"/>
      <c r="K121" s="88"/>
      <c r="L121" s="88"/>
      <c r="M121" s="90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</row>
    <row r="122" spans="1:64" ht="12.75">
      <c r="A122" s="88"/>
      <c r="B122" s="88"/>
      <c r="C122" s="89"/>
      <c r="D122" s="88"/>
      <c r="E122" s="88"/>
      <c r="F122" s="88"/>
      <c r="G122" s="88"/>
      <c r="H122" s="88"/>
      <c r="I122" s="88"/>
      <c r="J122" s="88"/>
      <c r="K122" s="88"/>
      <c r="L122" s="88"/>
      <c r="M122" s="90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</row>
    <row r="123" spans="1:64" ht="12.75">
      <c r="A123" s="88"/>
      <c r="B123" s="88"/>
      <c r="C123" s="89"/>
      <c r="D123" s="88"/>
      <c r="E123" s="88"/>
      <c r="F123" s="88"/>
      <c r="G123" s="88"/>
      <c r="H123" s="88"/>
      <c r="I123" s="88"/>
      <c r="J123" s="88"/>
      <c r="K123" s="88"/>
      <c r="L123" s="88"/>
      <c r="M123" s="90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</row>
    <row r="124" spans="1:64" ht="12.75">
      <c r="A124" s="88"/>
      <c r="B124" s="88"/>
      <c r="C124" s="89"/>
      <c r="D124" s="88"/>
      <c r="E124" s="88"/>
      <c r="F124" s="88"/>
      <c r="G124" s="88"/>
      <c r="H124" s="88"/>
      <c r="I124" s="88"/>
      <c r="J124" s="88"/>
      <c r="K124" s="88"/>
      <c r="L124" s="88"/>
      <c r="M124" s="90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</row>
    <row r="125" spans="1:64" ht="12.75">
      <c r="A125" s="88"/>
      <c r="B125" s="88"/>
      <c r="C125" s="89"/>
      <c r="D125" s="88"/>
      <c r="E125" s="88"/>
      <c r="F125" s="88"/>
      <c r="G125" s="88"/>
      <c r="H125" s="88"/>
      <c r="I125" s="88"/>
      <c r="J125" s="88"/>
      <c r="K125" s="88"/>
      <c r="L125" s="88"/>
      <c r="M125" s="90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</row>
    <row r="126" spans="1:64" ht="12.75">
      <c r="A126" s="88"/>
      <c r="B126" s="88"/>
      <c r="C126" s="89"/>
      <c r="D126" s="88"/>
      <c r="E126" s="88"/>
      <c r="F126" s="88"/>
      <c r="G126" s="88"/>
      <c r="H126" s="88"/>
      <c r="I126" s="88"/>
      <c r="J126" s="88"/>
      <c r="K126" s="88"/>
      <c r="L126" s="88"/>
      <c r="M126" s="90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</row>
    <row r="127" spans="1:64" ht="12.75">
      <c r="A127" s="88"/>
      <c r="B127" s="88"/>
      <c r="C127" s="89"/>
      <c r="D127" s="88"/>
      <c r="E127" s="88"/>
      <c r="F127" s="88"/>
      <c r="G127" s="88"/>
      <c r="H127" s="88"/>
      <c r="I127" s="88"/>
      <c r="J127" s="88"/>
      <c r="K127" s="88"/>
      <c r="L127" s="88"/>
      <c r="M127" s="90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</row>
    <row r="128" spans="1:64" ht="12.75">
      <c r="A128" s="88"/>
      <c r="B128" s="88"/>
      <c r="C128" s="89"/>
      <c r="D128" s="88"/>
      <c r="E128" s="88"/>
      <c r="F128" s="88"/>
      <c r="G128" s="88"/>
      <c r="H128" s="88"/>
      <c r="I128" s="88"/>
      <c r="J128" s="88"/>
      <c r="K128" s="88"/>
      <c r="L128" s="88"/>
      <c r="M128" s="90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</row>
    <row r="129" spans="1:64" ht="12.75">
      <c r="A129" s="88"/>
      <c r="B129" s="88"/>
      <c r="C129" s="89"/>
      <c r="D129" s="88"/>
      <c r="E129" s="88"/>
      <c r="F129" s="88"/>
      <c r="G129" s="88"/>
      <c r="H129" s="88"/>
      <c r="I129" s="88"/>
      <c r="J129" s="88"/>
      <c r="K129" s="88"/>
      <c r="L129" s="88"/>
      <c r="M129" s="90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</row>
    <row r="130" spans="1:64" ht="12.75">
      <c r="A130" s="88"/>
      <c r="B130" s="88"/>
      <c r="C130" s="89"/>
      <c r="D130" s="88"/>
      <c r="E130" s="88"/>
      <c r="F130" s="88"/>
      <c r="G130" s="88"/>
      <c r="H130" s="88"/>
      <c r="I130" s="88"/>
      <c r="J130" s="88"/>
      <c r="K130" s="88"/>
      <c r="L130" s="88"/>
      <c r="M130" s="90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</row>
    <row r="131" spans="1:64" ht="12.75">
      <c r="A131" s="88"/>
      <c r="B131" s="88"/>
      <c r="C131" s="89"/>
      <c r="D131" s="88"/>
      <c r="E131" s="88"/>
      <c r="F131" s="88"/>
      <c r="G131" s="88"/>
      <c r="H131" s="88"/>
      <c r="I131" s="88"/>
      <c r="J131" s="88"/>
      <c r="K131" s="88"/>
      <c r="L131" s="88"/>
      <c r="M131" s="90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</row>
    <row r="132" spans="1:64" ht="12.75">
      <c r="A132" s="88"/>
      <c r="B132" s="88"/>
      <c r="C132" s="89"/>
      <c r="D132" s="88"/>
      <c r="E132" s="88"/>
      <c r="F132" s="88"/>
      <c r="G132" s="88"/>
      <c r="H132" s="88"/>
      <c r="I132" s="88"/>
      <c r="J132" s="88"/>
      <c r="K132" s="88"/>
      <c r="L132" s="88"/>
      <c r="M132" s="90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</row>
    <row r="133" spans="1:64" ht="12.75">
      <c r="A133" s="88"/>
      <c r="B133" s="88"/>
      <c r="C133" s="89"/>
      <c r="D133" s="88"/>
      <c r="E133" s="88"/>
      <c r="F133" s="88"/>
      <c r="G133" s="88"/>
      <c r="H133" s="88"/>
      <c r="I133" s="88"/>
      <c r="J133" s="88"/>
      <c r="K133" s="88"/>
      <c r="L133" s="88"/>
      <c r="M133" s="90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</row>
    <row r="134" spans="1:64" ht="12.75">
      <c r="A134" s="88"/>
      <c r="B134" s="88"/>
      <c r="C134" s="89"/>
      <c r="D134" s="88"/>
      <c r="E134" s="88"/>
      <c r="F134" s="88"/>
      <c r="G134" s="88"/>
      <c r="H134" s="88"/>
      <c r="I134" s="88"/>
      <c r="J134" s="88"/>
      <c r="K134" s="88"/>
      <c r="L134" s="88"/>
      <c r="M134" s="90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</row>
    <row r="135" spans="1:64" ht="12.75">
      <c r="A135" s="88"/>
      <c r="B135" s="88"/>
      <c r="C135" s="89"/>
      <c r="D135" s="88"/>
      <c r="E135" s="88"/>
      <c r="F135" s="88"/>
      <c r="G135" s="88"/>
      <c r="H135" s="88"/>
      <c r="I135" s="88"/>
      <c r="J135" s="88"/>
      <c r="K135" s="88"/>
      <c r="L135" s="88"/>
      <c r="M135" s="90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</row>
    <row r="136" spans="1:64" ht="12.75">
      <c r="A136" s="88"/>
      <c r="B136" s="88"/>
      <c r="C136" s="89"/>
      <c r="D136" s="88"/>
      <c r="E136" s="88"/>
      <c r="F136" s="88"/>
      <c r="G136" s="88"/>
      <c r="H136" s="88"/>
      <c r="I136" s="88"/>
      <c r="J136" s="88"/>
      <c r="K136" s="88"/>
      <c r="L136" s="88"/>
      <c r="M136" s="90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</row>
    <row r="137" spans="1:64" ht="12.75">
      <c r="A137" s="88"/>
      <c r="B137" s="88"/>
      <c r="C137" s="89"/>
      <c r="D137" s="88"/>
      <c r="E137" s="88"/>
      <c r="F137" s="88"/>
      <c r="G137" s="88"/>
      <c r="H137" s="88"/>
      <c r="I137" s="88"/>
      <c r="J137" s="88"/>
      <c r="K137" s="88"/>
      <c r="L137" s="88"/>
      <c r="M137" s="90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</row>
    <row r="138" spans="1:64" ht="12.75">
      <c r="A138" s="88"/>
      <c r="B138" s="88"/>
      <c r="C138" s="89"/>
      <c r="D138" s="88"/>
      <c r="E138" s="88"/>
      <c r="F138" s="88"/>
      <c r="G138" s="88"/>
      <c r="H138" s="88"/>
      <c r="I138" s="88"/>
      <c r="J138" s="88"/>
      <c r="K138" s="88"/>
      <c r="L138" s="88"/>
      <c r="M138" s="90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</row>
    <row r="139" spans="1:64" ht="12.75">
      <c r="A139" s="88"/>
      <c r="B139" s="88"/>
      <c r="C139" s="89"/>
      <c r="D139" s="88"/>
      <c r="E139" s="88"/>
      <c r="F139" s="88"/>
      <c r="G139" s="88"/>
      <c r="H139" s="88"/>
      <c r="I139" s="88"/>
      <c r="J139" s="88"/>
      <c r="K139" s="88"/>
      <c r="L139" s="88"/>
      <c r="M139" s="90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</row>
    <row r="140" spans="1:64" ht="12.75">
      <c r="A140" s="88"/>
      <c r="B140" s="88"/>
      <c r="C140" s="89"/>
      <c r="D140" s="88"/>
      <c r="E140" s="88"/>
      <c r="F140" s="88"/>
      <c r="G140" s="88"/>
      <c r="H140" s="88"/>
      <c r="I140" s="88"/>
      <c r="J140" s="88"/>
      <c r="K140" s="88"/>
      <c r="L140" s="88"/>
      <c r="M140" s="90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</row>
    <row r="141" spans="1:64" ht="12.75">
      <c r="A141" s="88"/>
      <c r="B141" s="88"/>
      <c r="C141" s="89"/>
      <c r="D141" s="88"/>
      <c r="E141" s="88"/>
      <c r="F141" s="88"/>
      <c r="G141" s="88"/>
      <c r="H141" s="88"/>
      <c r="I141" s="88"/>
      <c r="J141" s="88"/>
      <c r="K141" s="88"/>
      <c r="L141" s="88"/>
      <c r="M141" s="90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</row>
    <row r="142" spans="1:64" ht="12.75">
      <c r="A142" s="88"/>
      <c r="B142" s="88"/>
      <c r="C142" s="89"/>
      <c r="D142" s="88"/>
      <c r="E142" s="88"/>
      <c r="F142" s="88"/>
      <c r="G142" s="88"/>
      <c r="H142" s="88"/>
      <c r="I142" s="88"/>
      <c r="J142" s="88"/>
      <c r="K142" s="88"/>
      <c r="L142" s="88"/>
      <c r="M142" s="90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</row>
    <row r="143" spans="1:64" ht="12.75">
      <c r="A143" s="88"/>
      <c r="B143" s="88"/>
      <c r="C143" s="89"/>
      <c r="D143" s="88"/>
      <c r="E143" s="88"/>
      <c r="F143" s="88"/>
      <c r="G143" s="88"/>
      <c r="H143" s="88"/>
      <c r="I143" s="88"/>
      <c r="J143" s="88"/>
      <c r="K143" s="88"/>
      <c r="L143" s="88"/>
      <c r="M143" s="90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</row>
    <row r="144" spans="1:64" ht="12.75">
      <c r="A144" s="88"/>
      <c r="B144" s="88"/>
      <c r="C144" s="89"/>
      <c r="D144" s="88"/>
      <c r="E144" s="88"/>
      <c r="F144" s="88"/>
      <c r="G144" s="88"/>
      <c r="H144" s="88"/>
      <c r="I144" s="88"/>
      <c r="J144" s="88"/>
      <c r="K144" s="88"/>
      <c r="L144" s="88"/>
      <c r="M144" s="90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</row>
    <row r="145" spans="1:64" ht="12.75">
      <c r="A145" s="88"/>
      <c r="B145" s="88"/>
      <c r="C145" s="89"/>
      <c r="D145" s="88"/>
      <c r="E145" s="88"/>
      <c r="F145" s="88"/>
      <c r="G145" s="88"/>
      <c r="H145" s="88"/>
      <c r="I145" s="88"/>
      <c r="J145" s="88"/>
      <c r="K145" s="88"/>
      <c r="L145" s="88"/>
      <c r="M145" s="90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</row>
    <row r="146" spans="1:64" ht="12.75">
      <c r="A146" s="88"/>
      <c r="B146" s="88"/>
      <c r="C146" s="89"/>
      <c r="D146" s="88"/>
      <c r="E146" s="88"/>
      <c r="F146" s="88"/>
      <c r="G146" s="88"/>
      <c r="H146" s="88"/>
      <c r="I146" s="88"/>
      <c r="J146" s="88"/>
      <c r="K146" s="88"/>
      <c r="L146" s="88"/>
      <c r="M146" s="90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</row>
    <row r="147" spans="1:64" ht="12.75">
      <c r="A147" s="88"/>
      <c r="B147" s="88"/>
      <c r="C147" s="89"/>
      <c r="D147" s="88"/>
      <c r="E147" s="88"/>
      <c r="F147" s="88"/>
      <c r="G147" s="88"/>
      <c r="H147" s="88"/>
      <c r="I147" s="88"/>
      <c r="J147" s="88"/>
      <c r="K147" s="88"/>
      <c r="L147" s="88"/>
      <c r="M147" s="90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</row>
    <row r="148" spans="1:64" ht="12.75">
      <c r="A148" s="88"/>
      <c r="B148" s="88"/>
      <c r="C148" s="89"/>
      <c r="D148" s="88"/>
      <c r="E148" s="88"/>
      <c r="F148" s="88"/>
      <c r="G148" s="88"/>
      <c r="H148" s="88"/>
      <c r="I148" s="88"/>
      <c r="J148" s="88"/>
      <c r="K148" s="88"/>
      <c r="L148" s="88"/>
      <c r="M148" s="90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</row>
    <row r="149" spans="1:64" ht="12.75">
      <c r="A149" s="88"/>
      <c r="B149" s="88"/>
      <c r="C149" s="89"/>
      <c r="D149" s="88"/>
      <c r="E149" s="88"/>
      <c r="F149" s="88"/>
      <c r="G149" s="88"/>
      <c r="H149" s="88"/>
      <c r="I149" s="88"/>
      <c r="J149" s="88"/>
      <c r="K149" s="88"/>
      <c r="L149" s="88"/>
      <c r="M149" s="90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</row>
    <row r="150" spans="1:64" ht="12.75">
      <c r="A150" s="88"/>
      <c r="B150" s="88"/>
      <c r="C150" s="89"/>
      <c r="D150" s="88"/>
      <c r="E150" s="88"/>
      <c r="F150" s="88"/>
      <c r="G150" s="88"/>
      <c r="H150" s="88"/>
      <c r="I150" s="88"/>
      <c r="J150" s="88"/>
      <c r="K150" s="88"/>
      <c r="L150" s="88"/>
      <c r="M150" s="90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</row>
    <row r="151" spans="1:64" ht="12.75">
      <c r="A151" s="88"/>
      <c r="B151" s="88"/>
      <c r="C151" s="89"/>
      <c r="D151" s="88"/>
      <c r="E151" s="88"/>
      <c r="F151" s="88"/>
      <c r="G151" s="88"/>
      <c r="H151" s="88"/>
      <c r="I151" s="88"/>
      <c r="J151" s="88"/>
      <c r="K151" s="88"/>
      <c r="L151" s="88"/>
      <c r="M151" s="90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</row>
    <row r="152" spans="1:64" ht="12.75">
      <c r="A152" s="88"/>
      <c r="B152" s="88"/>
      <c r="C152" s="89"/>
      <c r="D152" s="88"/>
      <c r="E152" s="88"/>
      <c r="F152" s="88"/>
      <c r="G152" s="88"/>
      <c r="H152" s="88"/>
      <c r="I152" s="88"/>
      <c r="J152" s="88"/>
      <c r="K152" s="88"/>
      <c r="L152" s="88"/>
      <c r="M152" s="90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</row>
    <row r="153" spans="1:64" ht="12.75">
      <c r="A153" s="88"/>
      <c r="B153" s="88"/>
      <c r="C153" s="89"/>
      <c r="D153" s="88"/>
      <c r="E153" s="88"/>
      <c r="F153" s="88"/>
      <c r="G153" s="88"/>
      <c r="H153" s="88"/>
      <c r="I153" s="88"/>
      <c r="J153" s="88"/>
      <c r="K153" s="88"/>
      <c r="L153" s="88"/>
      <c r="M153" s="90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</row>
    <row r="154" spans="1:64" ht="12.75">
      <c r="A154" s="88"/>
      <c r="B154" s="88"/>
      <c r="C154" s="89"/>
      <c r="D154" s="88"/>
      <c r="E154" s="88"/>
      <c r="F154" s="88"/>
      <c r="G154" s="88"/>
      <c r="H154" s="88"/>
      <c r="I154" s="88"/>
      <c r="J154" s="88"/>
      <c r="K154" s="88"/>
      <c r="L154" s="88"/>
      <c r="M154" s="90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</row>
    <row r="155" spans="1:64" ht="12.75">
      <c r="A155" s="88"/>
      <c r="B155" s="88"/>
      <c r="C155" s="89"/>
      <c r="D155" s="88"/>
      <c r="E155" s="88"/>
      <c r="F155" s="88"/>
      <c r="G155" s="88"/>
      <c r="H155" s="88"/>
      <c r="I155" s="88"/>
      <c r="J155" s="88"/>
      <c r="K155" s="88"/>
      <c r="L155" s="88"/>
      <c r="M155" s="90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</row>
    <row r="156" spans="1:64" ht="12.75">
      <c r="A156" s="88"/>
      <c r="B156" s="88"/>
      <c r="C156" s="89"/>
      <c r="D156" s="88"/>
      <c r="E156" s="88"/>
      <c r="F156" s="88"/>
      <c r="G156" s="88"/>
      <c r="H156" s="88"/>
      <c r="I156" s="88"/>
      <c r="J156" s="88"/>
      <c r="K156" s="88"/>
      <c r="L156" s="88"/>
      <c r="M156" s="90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</row>
    <row r="157" spans="1:64" ht="12.75">
      <c r="A157" s="88"/>
      <c r="B157" s="88"/>
      <c r="C157" s="89"/>
      <c r="D157" s="88"/>
      <c r="E157" s="88"/>
      <c r="F157" s="88"/>
      <c r="G157" s="88"/>
      <c r="H157" s="88"/>
      <c r="I157" s="88"/>
      <c r="J157" s="88"/>
      <c r="K157" s="88"/>
      <c r="L157" s="88"/>
      <c r="M157" s="90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</row>
    <row r="158" spans="1:64" ht="12.75">
      <c r="A158" s="88"/>
      <c r="B158" s="88"/>
      <c r="C158" s="89"/>
      <c r="D158" s="88"/>
      <c r="E158" s="88"/>
      <c r="F158" s="88"/>
      <c r="G158" s="88"/>
      <c r="H158" s="88"/>
      <c r="I158" s="88"/>
      <c r="J158" s="88"/>
      <c r="K158" s="88"/>
      <c r="L158" s="88"/>
      <c r="M158" s="90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</row>
    <row r="159" spans="1:64" ht="12.75">
      <c r="A159" s="88"/>
      <c r="B159" s="88"/>
      <c r="C159" s="89"/>
      <c r="D159" s="88"/>
      <c r="E159" s="88"/>
      <c r="F159" s="88"/>
      <c r="G159" s="88"/>
      <c r="H159" s="88"/>
      <c r="I159" s="88"/>
      <c r="J159" s="88"/>
      <c r="K159" s="88"/>
      <c r="L159" s="88"/>
      <c r="M159" s="90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</row>
    <row r="160" spans="1:64" ht="12.75">
      <c r="A160" s="88"/>
      <c r="B160" s="88"/>
      <c r="C160" s="89"/>
      <c r="D160" s="88"/>
      <c r="E160" s="88"/>
      <c r="F160" s="88"/>
      <c r="G160" s="88"/>
      <c r="H160" s="88"/>
      <c r="I160" s="88"/>
      <c r="J160" s="88"/>
      <c r="K160" s="88"/>
      <c r="L160" s="88"/>
      <c r="M160" s="90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</row>
    <row r="161" spans="1:64" ht="12.75">
      <c r="A161" s="88"/>
      <c r="B161" s="88"/>
      <c r="C161" s="89"/>
      <c r="D161" s="88"/>
      <c r="E161" s="88"/>
      <c r="F161" s="88"/>
      <c r="G161" s="88"/>
      <c r="H161" s="88"/>
      <c r="I161" s="88"/>
      <c r="J161" s="88"/>
      <c r="K161" s="88"/>
      <c r="L161" s="88"/>
      <c r="M161" s="90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</row>
    <row r="162" spans="1:64" ht="12.75">
      <c r="A162" s="88"/>
      <c r="B162" s="88"/>
      <c r="C162" s="89"/>
      <c r="D162" s="88"/>
      <c r="E162" s="88"/>
      <c r="F162" s="88"/>
      <c r="G162" s="88"/>
      <c r="H162" s="88"/>
      <c r="I162" s="88"/>
      <c r="J162" s="88"/>
      <c r="K162" s="88"/>
      <c r="L162" s="88"/>
      <c r="M162" s="90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</row>
    <row r="163" spans="1:64" ht="12.75">
      <c r="A163" s="88"/>
      <c r="B163" s="88"/>
      <c r="C163" s="89"/>
      <c r="D163" s="88"/>
      <c r="E163" s="88"/>
      <c r="F163" s="88"/>
      <c r="G163" s="88"/>
      <c r="H163" s="88"/>
      <c r="I163" s="88"/>
      <c r="J163" s="88"/>
      <c r="K163" s="88"/>
      <c r="L163" s="88"/>
      <c r="M163" s="90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</row>
    <row r="164" spans="1:64" ht="12.75">
      <c r="A164" s="88"/>
      <c r="B164" s="88"/>
      <c r="C164" s="89"/>
      <c r="D164" s="88"/>
      <c r="E164" s="88"/>
      <c r="F164" s="88"/>
      <c r="G164" s="88"/>
      <c r="H164" s="88"/>
      <c r="I164" s="88"/>
      <c r="J164" s="88"/>
      <c r="K164" s="88"/>
      <c r="L164" s="88"/>
      <c r="M164" s="90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</row>
    <row r="165" spans="1:64" ht="12.75">
      <c r="A165" s="88"/>
      <c r="B165" s="88"/>
      <c r="C165" s="89"/>
      <c r="D165" s="88"/>
      <c r="E165" s="88"/>
      <c r="F165" s="88"/>
      <c r="G165" s="88"/>
      <c r="H165" s="88"/>
      <c r="I165" s="88"/>
      <c r="J165" s="88"/>
      <c r="K165" s="88"/>
      <c r="L165" s="88"/>
      <c r="M165" s="90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</row>
  </sheetData>
  <sheetProtection/>
  <mergeCells count="2">
    <mergeCell ref="B2:L2"/>
    <mergeCell ref="B54:L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2015-03-27T23:10:09Z</dcterms:modified>
  <cp:category/>
  <cp:version/>
  <cp:contentType/>
  <cp:contentStatus/>
</cp:coreProperties>
</file>