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 2015 Gruppe 5" sheetId="1" r:id="rId1"/>
    <sheet name="Eingabe" sheetId="2" r:id="rId2"/>
  </sheets>
  <definedNames>
    <definedName name="_xlnm.Print_Area" localSheetId="1">'Eingabe'!$A$1:$O$56</definedName>
    <definedName name="_xlnm.Print_Area" localSheetId="0">'SA 2015 Gruppe 5'!$A$1:$R$506</definedName>
  </definedNames>
  <calcPr fullCalcOnLoad="1"/>
</workbook>
</file>

<file path=xl/sharedStrings.xml><?xml version="1.0" encoding="utf-8"?>
<sst xmlns="http://schemas.openxmlformats.org/spreadsheetml/2006/main" count="806" uniqueCount="124">
  <si>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</si>
  <si>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</si>
  <si>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</si>
  <si>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</si>
  <si>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</si>
  <si>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</si>
  <si>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</si>
  <si>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</si>
  <si>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</si>
  <si>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</si>
  <si>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</si>
  <si>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</si>
  <si>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</si>
  <si>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</si>
  <si>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</si>
  <si>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</si>
  <si>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</si>
  <si>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</si>
  <si>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</si>
  <si>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</si>
  <si>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</si>
  <si>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</si>
  <si>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</si>
  <si>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</si>
  <si>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</si>
  <si>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</si>
  <si>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</si>
  <si>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</si>
  <si>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</si>
  <si>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</si>
  <si>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</si>
  <si>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</si>
  <si>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</si>
  <si>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</si>
  <si>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</si>
  <si>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</si>
  <si>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</si>
  <si>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</si>
  <si>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</si>
  <si>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</si>
  <si>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</si>
  <si>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</si>
  <si>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</si>
  <si>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</si>
  <si>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</si>
  <si>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</si>
  <si>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</si>
  <si>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</si>
  <si>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</si>
  <si>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</si>
  <si>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</si>
  <si>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</si>
  <si>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</si>
  <si>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</si>
  <si>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</si>
  <si>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</si>
  <si>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</si>
  <si>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</si>
  <si>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</si>
  <si>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</si>
  <si>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</si>
  <si>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</si>
  <si>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</si>
  <si>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</si>
  <si>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</si>
  <si>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</si>
  <si>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</si>
  <si>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</si>
  <si>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</si>
  <si>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</si>
  <si>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</si>
  <si>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</si>
  <si>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</si>
  <si>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</si>
  <si>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</si>
  <si>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</si>
  <si>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</si>
  <si>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</si>
  <si>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</si>
  <si>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</si>
  <si>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</si>
  <si>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</si>
  <si>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</si>
  <si>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</si>
  <si>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</si>
  <si>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</si>
  <si>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</si>
  <si>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</si>
  <si>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</si>
  <si>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</si>
  <si>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</si>
  <si>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</si>
  <si>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</si>
  <si>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</si>
  <si>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</si>
  <si>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</si>
  <si>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</si>
  <si>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</si>
  <si>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</si>
  <si>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</si>
  <si>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Punktevergabe: 30,27,25,24,23,22,21,20,19,18,17,16,15,14,13,12,11,10,9,8,7,6,5,4,3,2,1</t>
  </si>
  <si>
    <t>E</t>
  </si>
  <si>
    <t>F</t>
  </si>
  <si>
    <t>G</t>
  </si>
  <si>
    <t>H</t>
  </si>
  <si>
    <t>I</t>
  </si>
  <si>
    <t>J</t>
  </si>
  <si>
    <t>D</t>
  </si>
  <si>
    <t>k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</si>
  <si>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</si>
  <si>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</si>
  <si>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</si>
  <si>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</si>
  <si>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</si>
  <si>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</si>
  <si>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</si>
  <si>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 xml:space="preserve">SA 2015 Gruppe 5 </t>
  </si>
  <si>
    <t>Ford Capri</t>
  </si>
  <si>
    <t>Toyota Celica</t>
  </si>
  <si>
    <t>Porsche 935</t>
  </si>
  <si>
    <t>Ferrari 365 GT4 BB</t>
  </si>
  <si>
    <t>Ernst Brajer</t>
  </si>
  <si>
    <t>Toyota</t>
  </si>
  <si>
    <t>Porsche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</si>
</sst>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0.000"/>
    <numFmt numFmtId="174" formatCode="0.0000"/>
    <numFmt numFmtId="175" formatCode="0.0"/>
    <numFmt numFmtId="176" formatCode="0;[Red]0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b/>
      <i/>
      <sz val="11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14"/>
      <name val="Verdana"/>
      <family val="2"/>
    </font>
    <font>
      <b/>
      <sz val="14"/>
      <color indexed="12"/>
      <name val="Verdana"/>
      <family val="2"/>
    </font>
    <font>
      <b/>
      <sz val="14"/>
      <color indexed="17"/>
      <name val="Verdana"/>
      <family val="2"/>
    </font>
    <font>
      <b/>
      <sz val="14"/>
      <color indexed="10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rgb="FFFF0066"/>
      <name val="Verdana"/>
      <family val="2"/>
    </font>
    <font>
      <b/>
      <sz val="14"/>
      <color rgb="FF0000FF"/>
      <name val="Arial"/>
      <family val="2"/>
    </font>
    <font>
      <b/>
      <sz val="14"/>
      <color rgb="FF0000FF"/>
      <name val="Verdana"/>
      <family val="2"/>
    </font>
    <font>
      <b/>
      <sz val="14"/>
      <color rgb="FF008000"/>
      <name val="Arial"/>
      <family val="2"/>
    </font>
    <font>
      <b/>
      <sz val="14"/>
      <color rgb="FF008000"/>
      <name val="Verdana"/>
      <family val="2"/>
    </font>
    <font>
      <b/>
      <sz val="14"/>
      <color rgb="FFFF0000"/>
      <name val="Verdana"/>
      <family val="2"/>
    </font>
    <font>
      <sz val="14"/>
      <color theme="0"/>
      <name val="Verdana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>
        <bgColor theme="3" tint="0.799950003623962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6" borderId="2" applyNumberFormat="0" applyAlignment="0" applyProtection="0"/>
    <xf numFmtId="169" fontId="0" fillId="0" borderId="0" applyFont="0" applyFill="0" applyBorder="0" applyAlignment="0" applyProtection="0"/>
    <xf numFmtId="0" fontId="61" fillId="27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64" fillId="28" borderId="0" applyNumberFormat="0" applyBorder="0" applyAlignment="0" applyProtection="0"/>
    <xf numFmtId="171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32" borderId="9" applyNumberFormat="0" applyAlignment="0" applyProtection="0"/>
  </cellStyleXfs>
  <cellXfs count="309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5" fillId="33" borderId="10" xfId="0" applyFont="1" applyFill="1" applyBorder="1" applyAlignment="1">
      <alignment vertical="center"/>
    </xf>
    <xf numFmtId="2" fontId="15" fillId="34" borderId="10" xfId="0" applyNumberFormat="1" applyFont="1" applyFill="1" applyBorder="1" applyAlignment="1">
      <alignment vertical="center"/>
    </xf>
    <xf numFmtId="2" fontId="15" fillId="35" borderId="10" xfId="0" applyNumberFormat="1" applyFont="1" applyFill="1" applyBorder="1" applyAlignment="1">
      <alignment vertical="center"/>
    </xf>
    <xf numFmtId="0" fontId="14" fillId="36" borderId="10" xfId="0" applyFont="1" applyFill="1" applyBorder="1" applyAlignment="1">
      <alignment horizontal="left" vertical="center"/>
    </xf>
    <xf numFmtId="2" fontId="14" fillId="37" borderId="10" xfId="0" applyNumberFormat="1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vertical="center"/>
    </xf>
    <xf numFmtId="1" fontId="15" fillId="36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6" borderId="11" xfId="0" applyNumberFormat="1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vertical="center"/>
    </xf>
    <xf numFmtId="2" fontId="15" fillId="34" borderId="12" xfId="0" applyNumberFormat="1" applyFont="1" applyFill="1" applyBorder="1" applyAlignment="1">
      <alignment vertical="center"/>
    </xf>
    <xf numFmtId="2" fontId="15" fillId="35" borderId="12" xfId="0" applyNumberFormat="1" applyFont="1" applyFill="1" applyBorder="1" applyAlignment="1">
      <alignment vertical="center"/>
    </xf>
    <xf numFmtId="2" fontId="15" fillId="0" borderId="12" xfId="0" applyNumberFormat="1" applyFont="1" applyBorder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4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6" borderId="10" xfId="0" applyFont="1" applyFill="1" applyBorder="1" applyAlignment="1">
      <alignment horizontal="center" vertical="center"/>
    </xf>
    <xf numFmtId="49" fontId="14" fillId="36" borderId="13" xfId="0" applyNumberFormat="1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left" vertical="center"/>
    </xf>
    <xf numFmtId="2" fontId="14" fillId="37" borderId="14" xfId="0" applyNumberFormat="1" applyFont="1" applyFill="1" applyBorder="1" applyAlignment="1">
      <alignment horizontal="center" vertical="center"/>
    </xf>
    <xf numFmtId="2" fontId="14" fillId="36" borderId="14" xfId="0" applyNumberFormat="1" applyFont="1" applyFill="1" applyBorder="1" applyAlignment="1">
      <alignment vertical="center"/>
    </xf>
    <xf numFmtId="1" fontId="15" fillId="36" borderId="14" xfId="0" applyNumberFormat="1" applyFont="1" applyFill="1" applyBorder="1" applyAlignment="1">
      <alignment horizontal="center" vertical="center"/>
    </xf>
    <xf numFmtId="2" fontId="15" fillId="0" borderId="14" xfId="0" applyNumberFormat="1" applyFont="1" applyBorder="1" applyAlignment="1">
      <alignment vertical="center"/>
    </xf>
    <xf numFmtId="2" fontId="15" fillId="0" borderId="15" xfId="0" applyNumberFormat="1" applyFont="1" applyBorder="1" applyAlignment="1">
      <alignment vertical="center"/>
    </xf>
    <xf numFmtId="0" fontId="14" fillId="39" borderId="10" xfId="0" applyFont="1" applyFill="1" applyBorder="1" applyAlignment="1">
      <alignment horizontal="center" vertical="center"/>
    </xf>
    <xf numFmtId="0" fontId="0" fillId="36" borderId="0" xfId="0" applyFill="1" applyAlignment="1">
      <alignment vertical="center"/>
    </xf>
    <xf numFmtId="0" fontId="13" fillId="36" borderId="0" xfId="0" applyFont="1" applyFill="1" applyAlignment="1">
      <alignment vertical="center"/>
    </xf>
    <xf numFmtId="0" fontId="13" fillId="36" borderId="0" xfId="0" applyFont="1" applyFill="1" applyAlignment="1">
      <alignment horizontal="left" vertical="center"/>
    </xf>
    <xf numFmtId="0" fontId="22" fillId="36" borderId="0" xfId="0" applyFont="1" applyFill="1" applyAlignment="1">
      <alignment horizontal="center" vertical="center"/>
    </xf>
    <xf numFmtId="0" fontId="17" fillId="36" borderId="0" xfId="0" applyFont="1" applyFill="1" applyAlignment="1">
      <alignment vertical="center"/>
    </xf>
    <xf numFmtId="0" fontId="10" fillId="36" borderId="0" xfId="0" applyFont="1" applyFill="1" applyAlignment="1">
      <alignment vertical="center"/>
    </xf>
    <xf numFmtId="0" fontId="6" fillId="36" borderId="0" xfId="0" applyFont="1" applyFill="1" applyAlignment="1">
      <alignment vertical="center"/>
    </xf>
    <xf numFmtId="0" fontId="19" fillId="36" borderId="0" xfId="0" applyFont="1" applyFill="1" applyAlignment="1">
      <alignment vertical="center"/>
    </xf>
    <xf numFmtId="0" fontId="8" fillId="36" borderId="0" xfId="0" applyFont="1" applyFill="1" applyAlignment="1">
      <alignment vertical="center"/>
    </xf>
    <xf numFmtId="0" fontId="8" fillId="36" borderId="0" xfId="0" applyFont="1" applyFill="1" applyAlignment="1">
      <alignment horizontal="center" vertical="center"/>
    </xf>
    <xf numFmtId="173" fontId="9" fillId="36" borderId="10" xfId="0" applyNumberFormat="1" applyFont="1" applyFill="1" applyBorder="1" applyAlignment="1">
      <alignment vertical="center"/>
    </xf>
    <xf numFmtId="0" fontId="9" fillId="36" borderId="10" xfId="0" applyFont="1" applyFill="1" applyBorder="1" applyAlignment="1">
      <alignment horizontal="center" vertical="center"/>
    </xf>
    <xf numFmtId="173" fontId="17" fillId="0" borderId="16" xfId="45" applyNumberFormat="1" applyFont="1" applyBorder="1" applyAlignment="1">
      <alignment horizontal="center" vertical="center" wrapText="1"/>
      <protection/>
    </xf>
    <xf numFmtId="173" fontId="17" fillId="0" borderId="17" xfId="45" applyNumberFormat="1" applyFont="1" applyBorder="1" applyAlignment="1">
      <alignment horizontal="center" vertical="center" wrapText="1"/>
      <protection/>
    </xf>
    <xf numFmtId="0" fontId="14" fillId="34" borderId="18" xfId="0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center" vertical="center"/>
    </xf>
    <xf numFmtId="0" fontId="14" fillId="36" borderId="18" xfId="0" applyFont="1" applyFill="1" applyBorder="1" applyAlignment="1">
      <alignment horizontal="center" vertical="center"/>
    </xf>
    <xf numFmtId="173" fontId="9" fillId="36" borderId="0" xfId="0" applyNumberFormat="1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74" fillId="39" borderId="12" xfId="0" applyFont="1" applyFill="1" applyBorder="1" applyAlignment="1">
      <alignment horizontal="center" vertical="center"/>
    </xf>
    <xf numFmtId="0" fontId="13" fillId="36" borderId="0" xfId="0" applyFont="1" applyFill="1" applyAlignment="1">
      <alignment horizontal="center" vertical="center"/>
    </xf>
    <xf numFmtId="0" fontId="14" fillId="36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6" borderId="19" xfId="0" applyFont="1" applyFill="1" applyBorder="1" applyAlignment="1">
      <alignment horizontal="left" vertical="center"/>
    </xf>
    <xf numFmtId="0" fontId="14" fillId="36" borderId="0" xfId="0" applyFont="1" applyFill="1" applyAlignment="1">
      <alignment horizontal="left"/>
    </xf>
    <xf numFmtId="0" fontId="14" fillId="36" borderId="10" xfId="0" applyFont="1" applyFill="1" applyBorder="1" applyAlignment="1">
      <alignment horizontal="left"/>
    </xf>
    <xf numFmtId="0" fontId="14" fillId="36" borderId="0" xfId="0" applyFont="1" applyFill="1" applyBorder="1" applyAlignment="1">
      <alignment horizontal="left" vertical="center"/>
    </xf>
    <xf numFmtId="173" fontId="17" fillId="0" borderId="20" xfId="45" applyNumberFormat="1" applyFont="1" applyBorder="1" applyAlignment="1">
      <alignment horizontal="center" vertical="center" wrapText="1"/>
      <protection/>
    </xf>
    <xf numFmtId="173" fontId="17" fillId="0" borderId="21" xfId="45" applyNumberFormat="1" applyFont="1" applyBorder="1" applyAlignment="1">
      <alignment horizontal="center" vertical="center" wrapText="1"/>
      <protection/>
    </xf>
    <xf numFmtId="0" fontId="14" fillId="33" borderId="22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14" fillId="36" borderId="16" xfId="0" applyFont="1" applyFill="1" applyBorder="1" applyAlignment="1">
      <alignment horizontal="center" vertical="center"/>
    </xf>
    <xf numFmtId="0" fontId="14" fillId="39" borderId="16" xfId="0" applyFont="1" applyFill="1" applyBorder="1" applyAlignment="1">
      <alignment horizontal="center" vertical="center"/>
    </xf>
    <xf numFmtId="0" fontId="74" fillId="39" borderId="17" xfId="0" applyFont="1" applyFill="1" applyBorder="1" applyAlignment="1">
      <alignment horizontal="center" vertical="center"/>
    </xf>
    <xf numFmtId="49" fontId="14" fillId="33" borderId="23" xfId="0" applyNumberFormat="1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vertical="center"/>
    </xf>
    <xf numFmtId="0" fontId="15" fillId="33" borderId="17" xfId="0" applyFont="1" applyFill="1" applyBorder="1" applyAlignment="1">
      <alignment vertical="center"/>
    </xf>
    <xf numFmtId="0" fontId="4" fillId="40" borderId="10" xfId="0" applyFont="1" applyFill="1" applyBorder="1" applyAlignment="1">
      <alignment horizontal="center" vertical="center"/>
    </xf>
    <xf numFmtId="0" fontId="4" fillId="40" borderId="24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24" xfId="0" applyFont="1" applyFill="1" applyBorder="1" applyAlignment="1">
      <alignment horizontal="center" vertical="center"/>
    </xf>
    <xf numFmtId="2" fontId="21" fillId="41" borderId="10" xfId="45" applyNumberFormat="1" applyFont="1" applyFill="1" applyBorder="1" applyAlignment="1">
      <alignment horizontal="center" vertical="center"/>
      <protection/>
    </xf>
    <xf numFmtId="2" fontId="18" fillId="41" borderId="10" xfId="45" applyNumberFormat="1" applyFont="1" applyFill="1" applyBorder="1" applyAlignment="1">
      <alignment horizontal="center" vertical="center"/>
      <protection/>
    </xf>
    <xf numFmtId="2" fontId="20" fillId="41" borderId="10" xfId="45" applyNumberFormat="1" applyFont="1" applyFill="1" applyBorder="1" applyAlignment="1">
      <alignment horizontal="center" vertical="center"/>
      <protection/>
    </xf>
    <xf numFmtId="2" fontId="19" fillId="41" borderId="10" xfId="45" applyNumberFormat="1" applyFont="1" applyFill="1" applyBorder="1" applyAlignment="1">
      <alignment horizontal="center" vertical="center"/>
      <protection/>
    </xf>
    <xf numFmtId="176" fontId="16" fillId="36" borderId="25" xfId="45" applyNumberFormat="1" applyFont="1" applyFill="1" applyBorder="1" applyAlignment="1">
      <alignment horizontal="left" vertical="center"/>
      <protection/>
    </xf>
    <xf numFmtId="2" fontId="75" fillId="41" borderId="10" xfId="45" applyNumberFormat="1" applyFont="1" applyFill="1" applyBorder="1" applyAlignment="1">
      <alignment horizontal="center" vertical="center"/>
      <protection/>
    </xf>
    <xf numFmtId="0" fontId="17" fillId="36" borderId="0" xfId="0" applyFont="1" applyFill="1" applyAlignment="1">
      <alignment horizontal="center" vertical="center"/>
    </xf>
    <xf numFmtId="2" fontId="16" fillId="36" borderId="24" xfId="45" applyNumberFormat="1" applyFont="1" applyFill="1" applyBorder="1" applyAlignment="1">
      <alignment horizontal="center" vertical="center"/>
      <protection/>
    </xf>
    <xf numFmtId="49" fontId="14" fillId="33" borderId="26" xfId="0" applyNumberFormat="1" applyFont="1" applyFill="1" applyBorder="1" applyAlignment="1">
      <alignment horizontal="center" vertical="center"/>
    </xf>
    <xf numFmtId="2" fontId="14" fillId="37" borderId="19" xfId="0" applyNumberFormat="1" applyFont="1" applyFill="1" applyBorder="1" applyAlignment="1">
      <alignment horizontal="center" vertical="center"/>
    </xf>
    <xf numFmtId="2" fontId="14" fillId="36" borderId="19" xfId="0" applyNumberFormat="1" applyFont="1" applyFill="1" applyBorder="1" applyAlignment="1">
      <alignment vertical="center"/>
    </xf>
    <xf numFmtId="1" fontId="15" fillId="36" borderId="19" xfId="0" applyNumberFormat="1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vertical="center"/>
    </xf>
    <xf numFmtId="0" fontId="15" fillId="33" borderId="27" xfId="0" applyFont="1" applyFill="1" applyBorder="1" applyAlignment="1">
      <alignment vertical="center"/>
    </xf>
    <xf numFmtId="0" fontId="0" fillId="41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13" fillId="41" borderId="10" xfId="0" applyFont="1" applyFill="1" applyBorder="1" applyAlignment="1">
      <alignment horizontal="center" vertical="center"/>
    </xf>
    <xf numFmtId="0" fontId="17" fillId="41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36" borderId="0" xfId="0" applyFill="1" applyAlignment="1">
      <alignment horizontal="left" vertical="center"/>
    </xf>
    <xf numFmtId="0" fontId="4" fillId="36" borderId="0" xfId="0" applyFont="1" applyFill="1" applyAlignment="1">
      <alignment horizontal="center" vertical="center"/>
    </xf>
    <xf numFmtId="0" fontId="4" fillId="40" borderId="25" xfId="0" applyFont="1" applyFill="1" applyBorder="1" applyAlignment="1">
      <alignment horizontal="center" vertical="center"/>
    </xf>
    <xf numFmtId="0" fontId="4" fillId="36" borderId="25" xfId="0" applyFont="1" applyFill="1" applyBorder="1" applyAlignment="1">
      <alignment horizontal="center" vertical="center"/>
    </xf>
    <xf numFmtId="0" fontId="14" fillId="40" borderId="10" xfId="0" applyFont="1" applyFill="1" applyBorder="1" applyAlignment="1">
      <alignment horizontal="left" vertical="center"/>
    </xf>
    <xf numFmtId="0" fontId="32" fillId="36" borderId="0" xfId="0" applyFont="1" applyFill="1" applyBorder="1" applyAlignment="1">
      <alignment horizontal="center" vertical="center"/>
    </xf>
    <xf numFmtId="0" fontId="3" fillId="36" borderId="28" xfId="0" applyFont="1" applyFill="1" applyBorder="1" applyAlignment="1">
      <alignment horizontal="center" vertical="center"/>
    </xf>
    <xf numFmtId="0" fontId="3" fillId="36" borderId="29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172" fontId="12" fillId="41" borderId="30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172" fontId="12" fillId="41" borderId="29" xfId="0" applyNumberFormat="1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/>
    </xf>
    <xf numFmtId="0" fontId="3" fillId="36" borderId="30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/>
    </xf>
    <xf numFmtId="0" fontId="14" fillId="40" borderId="16" xfId="0" applyFont="1" applyFill="1" applyBorder="1" applyAlignment="1">
      <alignment horizontal="left" vertical="center"/>
    </xf>
    <xf numFmtId="0" fontId="4" fillId="40" borderId="32" xfId="0" applyFont="1" applyFill="1" applyBorder="1" applyAlignment="1">
      <alignment horizontal="center" vertical="center"/>
    </xf>
    <xf numFmtId="0" fontId="4" fillId="40" borderId="16" xfId="0" applyFont="1" applyFill="1" applyBorder="1" applyAlignment="1">
      <alignment horizontal="center" vertical="center"/>
    </xf>
    <xf numFmtId="0" fontId="4" fillId="40" borderId="33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4" fillId="36" borderId="34" xfId="0" applyFont="1" applyFill="1" applyBorder="1" applyAlignment="1">
      <alignment horizontal="center" vertical="center"/>
    </xf>
    <xf numFmtId="0" fontId="14" fillId="36" borderId="20" xfId="0" applyFont="1" applyFill="1" applyBorder="1" applyAlignment="1">
      <alignment horizontal="left" vertical="center"/>
    </xf>
    <xf numFmtId="0" fontId="4" fillId="36" borderId="35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  <xf numFmtId="0" fontId="4" fillId="36" borderId="36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14" fillId="42" borderId="16" xfId="0" applyFont="1" applyFill="1" applyBorder="1" applyAlignment="1">
      <alignment horizontal="left" vertical="center"/>
    </xf>
    <xf numFmtId="0" fontId="14" fillId="42" borderId="10" xfId="0" applyFont="1" applyFill="1" applyBorder="1" applyAlignment="1">
      <alignment horizontal="left" vertical="center"/>
    </xf>
    <xf numFmtId="0" fontId="14" fillId="0" borderId="32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173" fontId="9" fillId="36" borderId="10" xfId="0" applyNumberFormat="1" applyFont="1" applyFill="1" applyBorder="1" applyAlignment="1">
      <alignment horizontal="center" vertical="center"/>
    </xf>
    <xf numFmtId="0" fontId="19" fillId="36" borderId="0" xfId="0" applyFont="1" applyFill="1" applyAlignment="1">
      <alignment horizontal="center" vertical="center"/>
    </xf>
    <xf numFmtId="0" fontId="14" fillId="36" borderId="19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0" fillId="36" borderId="0" xfId="0" applyFont="1" applyFill="1" applyAlignment="1">
      <alignment horizontal="left" vertical="center"/>
    </xf>
    <xf numFmtId="2" fontId="31" fillId="43" borderId="16" xfId="0" applyNumberFormat="1" applyFont="1" applyFill="1" applyBorder="1" applyAlignment="1">
      <alignment horizontal="center" vertical="center"/>
    </xf>
    <xf numFmtId="2" fontId="31" fillId="43" borderId="19" xfId="0" applyNumberFormat="1" applyFont="1" applyFill="1" applyBorder="1" applyAlignment="1">
      <alignment horizontal="center" vertical="center"/>
    </xf>
    <xf numFmtId="0" fontId="31" fillId="36" borderId="0" xfId="0" applyFont="1" applyFill="1" applyBorder="1" applyAlignment="1">
      <alignment horizontal="center" vertical="center"/>
    </xf>
    <xf numFmtId="0" fontId="31" fillId="0" borderId="33" xfId="0" applyFont="1" applyBorder="1" applyAlignment="1">
      <alignment vertical="center"/>
    </xf>
    <xf numFmtId="0" fontId="31" fillId="0" borderId="24" xfId="0" applyFont="1" applyBorder="1" applyAlignment="1">
      <alignment vertical="center"/>
    </xf>
    <xf numFmtId="0" fontId="31" fillId="0" borderId="36" xfId="0" applyFont="1" applyBorder="1" applyAlignment="1">
      <alignment vertical="center"/>
    </xf>
    <xf numFmtId="0" fontId="31" fillId="36" borderId="0" xfId="0" applyFont="1" applyFill="1" applyAlignment="1">
      <alignment horizontal="left" vertical="center"/>
    </xf>
    <xf numFmtId="0" fontId="14" fillId="0" borderId="24" xfId="0" applyFont="1" applyBorder="1" applyAlignment="1">
      <alignment vertical="center"/>
    </xf>
    <xf numFmtId="2" fontId="14" fillId="44" borderId="16" xfId="0" applyNumberFormat="1" applyFont="1" applyFill="1" applyBorder="1" applyAlignment="1">
      <alignment horizontal="center" vertical="center"/>
    </xf>
    <xf numFmtId="2" fontId="14" fillId="45" borderId="10" xfId="0" applyNumberFormat="1" applyFont="1" applyFill="1" applyBorder="1" applyAlignment="1">
      <alignment horizontal="center" vertical="center"/>
    </xf>
    <xf numFmtId="2" fontId="14" fillId="46" borderId="10" xfId="0" applyNumberFormat="1" applyFont="1" applyFill="1" applyBorder="1" applyAlignment="1">
      <alignment horizontal="center" vertical="center"/>
    </xf>
    <xf numFmtId="2" fontId="14" fillId="45" borderId="16" xfId="0" applyNumberFormat="1" applyFont="1" applyFill="1" applyBorder="1" applyAlignment="1">
      <alignment horizontal="center" vertical="center"/>
    </xf>
    <xf numFmtId="2" fontId="14" fillId="44" borderId="10" xfId="0" applyNumberFormat="1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left" vertical="center"/>
    </xf>
    <xf numFmtId="0" fontId="31" fillId="35" borderId="24" xfId="0" applyFont="1" applyFill="1" applyBorder="1" applyAlignment="1">
      <alignment vertical="center"/>
    </xf>
    <xf numFmtId="0" fontId="14" fillId="35" borderId="25" xfId="0" applyFont="1" applyFill="1" applyBorder="1" applyAlignment="1">
      <alignment vertical="center"/>
    </xf>
    <xf numFmtId="0" fontId="14" fillId="35" borderId="10" xfId="0" applyFont="1" applyFill="1" applyBorder="1" applyAlignment="1">
      <alignment horizontal="center" vertical="center"/>
    </xf>
    <xf numFmtId="2" fontId="14" fillId="35" borderId="10" xfId="0" applyNumberFormat="1" applyFont="1" applyFill="1" applyBorder="1" applyAlignment="1">
      <alignment vertical="center"/>
    </xf>
    <xf numFmtId="1" fontId="15" fillId="35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left" vertical="center"/>
    </xf>
    <xf numFmtId="0" fontId="14" fillId="34" borderId="24" xfId="0" applyFont="1" applyFill="1" applyBorder="1" applyAlignment="1">
      <alignment vertical="center"/>
    </xf>
    <xf numFmtId="0" fontId="14" fillId="34" borderId="25" xfId="0" applyFont="1" applyFill="1" applyBorder="1" applyAlignment="1">
      <alignment vertical="center"/>
    </xf>
    <xf numFmtId="0" fontId="14" fillId="34" borderId="10" xfId="0" applyFont="1" applyFill="1" applyBorder="1" applyAlignment="1">
      <alignment horizontal="center" vertical="center"/>
    </xf>
    <xf numFmtId="2" fontId="14" fillId="34" borderId="10" xfId="0" applyNumberFormat="1" applyFont="1" applyFill="1" applyBorder="1" applyAlignment="1">
      <alignment vertical="center"/>
    </xf>
    <xf numFmtId="1" fontId="15" fillId="34" borderId="10" xfId="0" applyNumberFormat="1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left" vertical="center"/>
    </xf>
    <xf numFmtId="0" fontId="14" fillId="33" borderId="33" xfId="0" applyFont="1" applyFill="1" applyBorder="1" applyAlignment="1">
      <alignment vertical="center"/>
    </xf>
    <xf numFmtId="0" fontId="14" fillId="33" borderId="32" xfId="0" applyFont="1" applyFill="1" applyBorder="1" applyAlignment="1">
      <alignment vertical="center"/>
    </xf>
    <xf numFmtId="0" fontId="14" fillId="33" borderId="16" xfId="0" applyFont="1" applyFill="1" applyBorder="1" applyAlignment="1">
      <alignment horizontal="center" vertical="center"/>
    </xf>
    <xf numFmtId="2" fontId="14" fillId="33" borderId="16" xfId="0" applyNumberFormat="1" applyFont="1" applyFill="1" applyBorder="1" applyAlignment="1">
      <alignment vertical="center"/>
    </xf>
    <xf numFmtId="1" fontId="15" fillId="33" borderId="16" xfId="0" applyNumberFormat="1" applyFont="1" applyFill="1" applyBorder="1" applyAlignment="1">
      <alignment horizontal="center" vertical="center"/>
    </xf>
    <xf numFmtId="173" fontId="16" fillId="36" borderId="10" xfId="0" applyNumberFormat="1" applyFont="1" applyFill="1" applyBorder="1" applyAlignment="1">
      <alignment horizontal="center" vertical="center"/>
    </xf>
    <xf numFmtId="173" fontId="16" fillId="36" borderId="10" xfId="0" applyNumberFormat="1" applyFont="1" applyFill="1" applyBorder="1" applyAlignment="1">
      <alignment vertical="center"/>
    </xf>
    <xf numFmtId="0" fontId="16" fillId="36" borderId="10" xfId="0" applyFont="1" applyFill="1" applyBorder="1" applyAlignment="1">
      <alignment horizontal="center" vertical="center"/>
    </xf>
    <xf numFmtId="173" fontId="31" fillId="33" borderId="10" xfId="0" applyNumberFormat="1" applyFont="1" applyFill="1" applyBorder="1" applyAlignment="1">
      <alignment horizontal="center" vertical="center"/>
    </xf>
    <xf numFmtId="173" fontId="31" fillId="33" borderId="10" xfId="0" applyNumberFormat="1" applyFont="1" applyFill="1" applyBorder="1" applyAlignment="1">
      <alignment vertical="center"/>
    </xf>
    <xf numFmtId="0" fontId="31" fillId="33" borderId="10" xfId="0" applyFont="1" applyFill="1" applyBorder="1" applyAlignment="1">
      <alignment horizontal="center" vertical="center"/>
    </xf>
    <xf numFmtId="173" fontId="31" fillId="34" borderId="10" xfId="0" applyNumberFormat="1" applyFont="1" applyFill="1" applyBorder="1" applyAlignment="1">
      <alignment horizontal="center" vertical="center"/>
    </xf>
    <xf numFmtId="173" fontId="31" fillId="34" borderId="10" xfId="0" applyNumberFormat="1" applyFont="1" applyFill="1" applyBorder="1" applyAlignment="1">
      <alignment vertical="center"/>
    </xf>
    <xf numFmtId="0" fontId="31" fillId="34" borderId="10" xfId="0" applyFont="1" applyFill="1" applyBorder="1" applyAlignment="1">
      <alignment horizontal="center" vertical="center"/>
    </xf>
    <xf numFmtId="173" fontId="31" fillId="35" borderId="10" xfId="0" applyNumberFormat="1" applyFont="1" applyFill="1" applyBorder="1" applyAlignment="1">
      <alignment horizontal="center" vertical="center"/>
    </xf>
    <xf numFmtId="173" fontId="31" fillId="35" borderId="10" xfId="0" applyNumberFormat="1" applyFont="1" applyFill="1" applyBorder="1" applyAlignment="1">
      <alignment vertical="center"/>
    </xf>
    <xf numFmtId="0" fontId="31" fillId="35" borderId="10" xfId="0" applyFont="1" applyFill="1" applyBorder="1" applyAlignment="1">
      <alignment horizontal="center" vertical="center"/>
    </xf>
    <xf numFmtId="14" fontId="16" fillId="36" borderId="10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 vertical="center"/>
    </xf>
    <xf numFmtId="0" fontId="31" fillId="33" borderId="33" xfId="0" applyFont="1" applyFill="1" applyBorder="1" applyAlignment="1">
      <alignment vertical="center"/>
    </xf>
    <xf numFmtId="0" fontId="14" fillId="33" borderId="19" xfId="0" applyFont="1" applyFill="1" applyBorder="1" applyAlignment="1">
      <alignment horizontal="center" vertical="center"/>
    </xf>
    <xf numFmtId="2" fontId="14" fillId="44" borderId="19" xfId="0" applyNumberFormat="1" applyFont="1" applyFill="1" applyBorder="1" applyAlignment="1">
      <alignment horizontal="center" vertical="center"/>
    </xf>
    <xf numFmtId="2" fontId="14" fillId="33" borderId="19" xfId="0" applyNumberFormat="1" applyFont="1" applyFill="1" applyBorder="1" applyAlignment="1">
      <alignment vertical="center"/>
    </xf>
    <xf numFmtId="1" fontId="15" fillId="33" borderId="19" xfId="0" applyNumberFormat="1" applyFont="1" applyFill="1" applyBorder="1" applyAlignment="1">
      <alignment horizontal="center" vertical="center"/>
    </xf>
    <xf numFmtId="0" fontId="31" fillId="34" borderId="24" xfId="0" applyFont="1" applyFill="1" applyBorder="1" applyAlignment="1">
      <alignment vertical="center"/>
    </xf>
    <xf numFmtId="2" fontId="14" fillId="45" borderId="19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2" fontId="76" fillId="36" borderId="24" xfId="45" applyNumberFormat="1" applyFont="1" applyFill="1" applyBorder="1" applyAlignment="1">
      <alignment horizontal="center" vertical="center"/>
      <protection/>
    </xf>
    <xf numFmtId="2" fontId="77" fillId="41" borderId="10" xfId="45" applyNumberFormat="1" applyFont="1" applyFill="1" applyBorder="1" applyAlignment="1">
      <alignment horizontal="center" vertical="center"/>
      <protection/>
    </xf>
    <xf numFmtId="2" fontId="78" fillId="36" borderId="24" xfId="45" applyNumberFormat="1" applyFont="1" applyFill="1" applyBorder="1" applyAlignment="1">
      <alignment horizontal="center" vertical="center"/>
      <protection/>
    </xf>
    <xf numFmtId="2" fontId="79" fillId="36" borderId="24" xfId="45" applyNumberFormat="1" applyFont="1" applyFill="1" applyBorder="1" applyAlignment="1">
      <alignment horizontal="center" vertical="center"/>
      <protection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173" fontId="9" fillId="35" borderId="10" xfId="0" applyNumberFormat="1" applyFont="1" applyFill="1" applyBorder="1" applyAlignment="1">
      <alignment horizontal="center" vertical="center"/>
    </xf>
    <xf numFmtId="173" fontId="9" fillId="35" borderId="10" xfId="0" applyNumberFormat="1" applyFont="1" applyFill="1" applyBorder="1" applyAlignment="1">
      <alignment vertical="center"/>
    </xf>
    <xf numFmtId="0" fontId="9" fillId="35" borderId="10" xfId="0" applyFont="1" applyFill="1" applyBorder="1" applyAlignment="1">
      <alignment horizontal="center" vertical="center"/>
    </xf>
    <xf numFmtId="173" fontId="9" fillId="34" borderId="10" xfId="0" applyNumberFormat="1" applyFont="1" applyFill="1" applyBorder="1" applyAlignment="1">
      <alignment horizontal="center" vertical="center"/>
    </xf>
    <xf numFmtId="173" fontId="9" fillId="34" borderId="10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horizontal="center" vertical="center"/>
    </xf>
    <xf numFmtId="0" fontId="80" fillId="36" borderId="0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left" vertical="center"/>
    </xf>
    <xf numFmtId="0" fontId="14" fillId="34" borderId="37" xfId="0" applyFont="1" applyFill="1" applyBorder="1" applyAlignment="1">
      <alignment horizontal="left" vertical="center"/>
    </xf>
    <xf numFmtId="0" fontId="14" fillId="35" borderId="24" xfId="0" applyFont="1" applyFill="1" applyBorder="1" applyAlignment="1">
      <alignment horizontal="left" vertical="center"/>
    </xf>
    <xf numFmtId="0" fontId="14" fillId="35" borderId="37" xfId="0" applyFont="1" applyFill="1" applyBorder="1" applyAlignment="1">
      <alignment horizontal="left" vertical="center"/>
    </xf>
    <xf numFmtId="0" fontId="14" fillId="36" borderId="24" xfId="0" applyFont="1" applyFill="1" applyBorder="1" applyAlignment="1">
      <alignment horizontal="center" vertical="center"/>
    </xf>
    <xf numFmtId="0" fontId="14" fillId="36" borderId="37" xfId="0" applyFont="1" applyFill="1" applyBorder="1" applyAlignment="1">
      <alignment horizontal="center" vertical="center"/>
    </xf>
    <xf numFmtId="14" fontId="7" fillId="36" borderId="38" xfId="0" applyNumberFormat="1" applyFont="1" applyFill="1" applyBorder="1" applyAlignment="1">
      <alignment horizontal="center" vertical="center"/>
    </xf>
    <xf numFmtId="14" fontId="7" fillId="36" borderId="39" xfId="0" applyNumberFormat="1" applyFont="1" applyFill="1" applyBorder="1" applyAlignment="1">
      <alignment horizontal="center" vertical="center"/>
    </xf>
    <xf numFmtId="14" fontId="7" fillId="36" borderId="40" xfId="0" applyNumberFormat="1" applyFont="1" applyFill="1" applyBorder="1" applyAlignment="1">
      <alignment horizontal="center" vertical="center"/>
    </xf>
    <xf numFmtId="0" fontId="30" fillId="47" borderId="16" xfId="0" applyFont="1" applyFill="1" applyBorder="1" applyAlignment="1">
      <alignment horizontal="center" vertical="center"/>
    </xf>
    <xf numFmtId="0" fontId="30" fillId="47" borderId="20" xfId="0" applyFont="1" applyFill="1" applyBorder="1" applyAlignment="1">
      <alignment horizontal="center" vertical="center"/>
    </xf>
    <xf numFmtId="0" fontId="9" fillId="40" borderId="41" xfId="0" applyFont="1" applyFill="1" applyBorder="1" applyAlignment="1">
      <alignment horizontal="center" vertical="center"/>
    </xf>
    <xf numFmtId="0" fontId="9" fillId="40" borderId="42" xfId="0" applyFont="1" applyFill="1" applyBorder="1" applyAlignment="1">
      <alignment horizontal="center" vertical="center"/>
    </xf>
    <xf numFmtId="0" fontId="9" fillId="40" borderId="43" xfId="0" applyFont="1" applyFill="1" applyBorder="1" applyAlignment="1">
      <alignment horizontal="center" vertical="center"/>
    </xf>
    <xf numFmtId="0" fontId="9" fillId="40" borderId="44" xfId="0" applyFont="1" applyFill="1" applyBorder="1" applyAlignment="1">
      <alignment horizontal="center" vertical="center"/>
    </xf>
    <xf numFmtId="0" fontId="9" fillId="40" borderId="45" xfId="0" applyFont="1" applyFill="1" applyBorder="1" applyAlignment="1">
      <alignment horizontal="center" vertical="center"/>
    </xf>
    <xf numFmtId="0" fontId="9" fillId="40" borderId="46" xfId="0" applyFont="1" applyFill="1" applyBorder="1" applyAlignment="1">
      <alignment horizontal="center" vertical="center"/>
    </xf>
    <xf numFmtId="49" fontId="9" fillId="47" borderId="16" xfId="0" applyNumberFormat="1" applyFont="1" applyFill="1" applyBorder="1" applyAlignment="1">
      <alignment horizontal="center" vertical="center" wrapText="1"/>
    </xf>
    <xf numFmtId="49" fontId="9" fillId="47" borderId="20" xfId="0" applyNumberFormat="1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left" vertical="center"/>
    </xf>
    <xf numFmtId="0" fontId="14" fillId="33" borderId="37" xfId="0" applyFont="1" applyFill="1" applyBorder="1" applyAlignment="1">
      <alignment horizontal="left" vertical="center"/>
    </xf>
    <xf numFmtId="0" fontId="16" fillId="36" borderId="23" xfId="0" applyFont="1" applyFill="1" applyBorder="1" applyAlignment="1">
      <alignment horizontal="center" vertical="center"/>
    </xf>
    <xf numFmtId="0" fontId="16" fillId="36" borderId="47" xfId="0" applyFont="1" applyFill="1" applyBorder="1" applyAlignment="1">
      <alignment horizontal="center" vertical="center"/>
    </xf>
    <xf numFmtId="0" fontId="31" fillId="36" borderId="38" xfId="0" applyFont="1" applyFill="1" applyBorder="1" applyAlignment="1">
      <alignment horizontal="center" vertical="center"/>
    </xf>
    <xf numFmtId="0" fontId="31" fillId="36" borderId="39" xfId="0" applyFont="1" applyFill="1" applyBorder="1" applyAlignment="1">
      <alignment horizontal="center" vertical="center"/>
    </xf>
    <xf numFmtId="0" fontId="31" fillId="36" borderId="40" xfId="0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 horizontal="center" vertical="center"/>
    </xf>
    <xf numFmtId="0" fontId="9" fillId="36" borderId="20" xfId="0" applyFont="1" applyFill="1" applyBorder="1" applyAlignment="1">
      <alignment horizontal="center" vertical="center"/>
    </xf>
    <xf numFmtId="0" fontId="29" fillId="33" borderId="18" xfId="0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8" xfId="0" applyBorder="1" applyAlignment="1">
      <alignment/>
    </xf>
    <xf numFmtId="0" fontId="28" fillId="34" borderId="18" xfId="0" applyFont="1" applyFill="1" applyBorder="1" applyAlignment="1">
      <alignment horizontal="center" vertical="center"/>
    </xf>
    <xf numFmtId="0" fontId="28" fillId="34" borderId="48" xfId="0" applyFont="1" applyFill="1" applyBorder="1" applyAlignment="1">
      <alignment horizontal="center" vertical="center"/>
    </xf>
    <xf numFmtId="0" fontId="35" fillId="35" borderId="22" xfId="0" applyFont="1" applyFill="1" applyBorder="1" applyAlignment="1">
      <alignment horizontal="center" vertical="center"/>
    </xf>
    <xf numFmtId="0" fontId="35" fillId="35" borderId="49" xfId="0" applyFont="1" applyFill="1" applyBorder="1" applyAlignment="1">
      <alignment horizontal="center" vertical="center"/>
    </xf>
    <xf numFmtId="0" fontId="23" fillId="34" borderId="22" xfId="0" applyFont="1" applyFill="1" applyBorder="1" applyAlignment="1">
      <alignment horizontal="center" vertical="center"/>
    </xf>
    <xf numFmtId="0" fontId="23" fillId="34" borderId="49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29" fillId="33" borderId="50" xfId="0" applyFont="1" applyFill="1" applyBorder="1" applyAlignment="1">
      <alignment horizontal="center" vertical="center"/>
    </xf>
    <xf numFmtId="0" fontId="29" fillId="33" borderId="49" xfId="0" applyFont="1" applyFill="1" applyBorder="1" applyAlignment="1">
      <alignment horizontal="center" vertical="center"/>
    </xf>
    <xf numFmtId="172" fontId="12" fillId="39" borderId="51" xfId="0" applyNumberFormat="1" applyFont="1" applyFill="1" applyBorder="1" applyAlignment="1">
      <alignment horizontal="center" vertical="center" wrapText="1"/>
    </xf>
    <xf numFmtId="172" fontId="12" fillId="39" borderId="52" xfId="0" applyNumberFormat="1" applyFont="1" applyFill="1" applyBorder="1" applyAlignment="1">
      <alignment horizontal="center" vertical="center" wrapText="1"/>
    </xf>
    <xf numFmtId="0" fontId="30" fillId="47" borderId="53" xfId="0" applyFont="1" applyFill="1" applyBorder="1" applyAlignment="1">
      <alignment horizontal="center" vertical="center"/>
    </xf>
    <xf numFmtId="0" fontId="30" fillId="47" borderId="44" xfId="0" applyFont="1" applyFill="1" applyBorder="1" applyAlignment="1">
      <alignment horizontal="center" vertical="center"/>
    </xf>
    <xf numFmtId="0" fontId="30" fillId="47" borderId="54" xfId="0" applyFont="1" applyFill="1" applyBorder="1" applyAlignment="1">
      <alignment horizontal="center" vertical="center"/>
    </xf>
    <xf numFmtId="0" fontId="30" fillId="47" borderId="46" xfId="0" applyFont="1" applyFill="1" applyBorder="1" applyAlignment="1">
      <alignment horizontal="center" vertical="center"/>
    </xf>
    <xf numFmtId="0" fontId="32" fillId="39" borderId="38" xfId="0" applyFont="1" applyFill="1" applyBorder="1" applyAlignment="1">
      <alignment horizontal="center" vertical="center"/>
    </xf>
    <xf numFmtId="0" fontId="32" fillId="39" borderId="39" xfId="0" applyFont="1" applyFill="1" applyBorder="1" applyAlignment="1">
      <alignment horizontal="center" vertical="center"/>
    </xf>
    <xf numFmtId="0" fontId="32" fillId="39" borderId="40" xfId="0" applyFont="1" applyFill="1" applyBorder="1" applyAlignment="1">
      <alignment horizontal="center" vertical="center"/>
    </xf>
    <xf numFmtId="0" fontId="25" fillId="33" borderId="55" xfId="0" applyFont="1" applyFill="1" applyBorder="1" applyAlignment="1">
      <alignment horizontal="center" vertical="center"/>
    </xf>
    <xf numFmtId="0" fontId="25" fillId="33" borderId="56" xfId="0" applyFont="1" applyFill="1" applyBorder="1" applyAlignment="1">
      <alignment horizontal="center" vertical="center"/>
    </xf>
    <xf numFmtId="0" fontId="25" fillId="33" borderId="57" xfId="0" applyFont="1" applyFill="1" applyBorder="1" applyAlignment="1">
      <alignment horizontal="center" vertical="center"/>
    </xf>
    <xf numFmtId="0" fontId="25" fillId="33" borderId="58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5" fillId="33" borderId="59" xfId="0" applyFont="1" applyFill="1" applyBorder="1" applyAlignment="1">
      <alignment horizontal="center" vertical="center"/>
    </xf>
    <xf numFmtId="0" fontId="25" fillId="33" borderId="60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61" xfId="0" applyFont="1" applyFill="1" applyBorder="1" applyAlignment="1">
      <alignment horizontal="center" vertical="center"/>
    </xf>
    <xf numFmtId="0" fontId="26" fillId="34" borderId="55" xfId="0" applyFont="1" applyFill="1" applyBorder="1" applyAlignment="1">
      <alignment horizontal="center" vertical="center"/>
    </xf>
    <xf numFmtId="0" fontId="26" fillId="34" borderId="57" xfId="0" applyFont="1" applyFill="1" applyBorder="1" applyAlignment="1">
      <alignment horizontal="center" vertical="center"/>
    </xf>
    <xf numFmtId="0" fontId="26" fillId="34" borderId="58" xfId="0" applyFont="1" applyFill="1" applyBorder="1" applyAlignment="1">
      <alignment horizontal="center" vertical="center"/>
    </xf>
    <xf numFmtId="0" fontId="26" fillId="34" borderId="59" xfId="0" applyFont="1" applyFill="1" applyBorder="1" applyAlignment="1">
      <alignment horizontal="center" vertical="center"/>
    </xf>
    <xf numFmtId="0" fontId="26" fillId="34" borderId="60" xfId="0" applyFont="1" applyFill="1" applyBorder="1" applyAlignment="1">
      <alignment horizontal="center" vertical="center"/>
    </xf>
    <xf numFmtId="0" fontId="26" fillId="34" borderId="61" xfId="0" applyFont="1" applyFill="1" applyBorder="1" applyAlignment="1">
      <alignment horizontal="center" vertical="center"/>
    </xf>
    <xf numFmtId="0" fontId="27" fillId="35" borderId="55" xfId="0" applyFont="1" applyFill="1" applyBorder="1" applyAlignment="1">
      <alignment horizontal="center" vertical="center"/>
    </xf>
    <xf numFmtId="0" fontId="27" fillId="35" borderId="57" xfId="0" applyFont="1" applyFill="1" applyBorder="1" applyAlignment="1">
      <alignment horizontal="center" vertical="center"/>
    </xf>
    <xf numFmtId="0" fontId="27" fillId="35" borderId="60" xfId="0" applyFont="1" applyFill="1" applyBorder="1" applyAlignment="1">
      <alignment horizontal="center" vertical="center"/>
    </xf>
    <xf numFmtId="0" fontId="27" fillId="35" borderId="61" xfId="0" applyFont="1" applyFill="1" applyBorder="1" applyAlignment="1">
      <alignment horizontal="center" vertical="center"/>
    </xf>
    <xf numFmtId="0" fontId="34" fillId="36" borderId="38" xfId="0" applyFont="1" applyFill="1" applyBorder="1" applyAlignment="1">
      <alignment horizontal="center" vertical="center"/>
    </xf>
    <xf numFmtId="0" fontId="34" fillId="36" borderId="39" xfId="0" applyFont="1" applyFill="1" applyBorder="1" applyAlignment="1">
      <alignment horizontal="center" vertical="center"/>
    </xf>
    <xf numFmtId="0" fontId="34" fillId="36" borderId="40" xfId="0" applyFont="1" applyFill="1" applyBorder="1" applyAlignment="1">
      <alignment horizontal="center" vertical="center"/>
    </xf>
    <xf numFmtId="0" fontId="24" fillId="35" borderId="18" xfId="0" applyFont="1" applyFill="1" applyBorder="1" applyAlignment="1">
      <alignment horizontal="center" vertical="center"/>
    </xf>
    <xf numFmtId="0" fontId="24" fillId="35" borderId="48" xfId="0" applyFont="1" applyFill="1" applyBorder="1" applyAlignment="1">
      <alignment horizontal="center" vertical="center"/>
    </xf>
    <xf numFmtId="49" fontId="11" fillId="39" borderId="51" xfId="0" applyNumberFormat="1" applyFont="1" applyFill="1" applyBorder="1" applyAlignment="1">
      <alignment horizontal="center" vertical="center" wrapText="1"/>
    </xf>
    <xf numFmtId="49" fontId="11" fillId="39" borderId="52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9" fillId="40" borderId="51" xfId="0" applyFont="1" applyFill="1" applyBorder="1" applyAlignment="1">
      <alignment horizontal="center" vertical="center" wrapText="1"/>
    </xf>
    <xf numFmtId="0" fontId="9" fillId="40" borderId="52" xfId="0" applyFont="1" applyFill="1" applyBorder="1" applyAlignment="1">
      <alignment horizontal="center" vertical="center" wrapText="1"/>
    </xf>
    <xf numFmtId="0" fontId="11" fillId="39" borderId="62" xfId="0" applyFont="1" applyFill="1" applyBorder="1" applyAlignment="1">
      <alignment horizontal="center" vertical="center"/>
    </xf>
    <xf numFmtId="0" fontId="11" fillId="39" borderId="63" xfId="0" applyFont="1" applyFill="1" applyBorder="1" applyAlignment="1">
      <alignment horizontal="center" vertical="center"/>
    </xf>
    <xf numFmtId="0" fontId="11" fillId="39" borderId="51" xfId="0" applyFont="1" applyFill="1" applyBorder="1" applyAlignment="1">
      <alignment horizontal="center" vertical="center" wrapText="1"/>
    </xf>
    <xf numFmtId="0" fontId="11" fillId="39" borderId="52" xfId="0" applyFont="1" applyFill="1" applyBorder="1" applyAlignment="1">
      <alignment horizontal="center" vertical="center" wrapText="1"/>
    </xf>
    <xf numFmtId="0" fontId="16" fillId="36" borderId="24" xfId="0" applyFont="1" applyFill="1" applyBorder="1" applyAlignment="1">
      <alignment horizontal="left" vertical="center"/>
    </xf>
    <xf numFmtId="0" fontId="16" fillId="36" borderId="37" xfId="0" applyFont="1" applyFill="1" applyBorder="1" applyAlignment="1">
      <alignment horizontal="left" vertical="center"/>
    </xf>
    <xf numFmtId="0" fontId="31" fillId="36" borderId="60" xfId="0" applyFont="1" applyFill="1" applyBorder="1" applyAlignment="1">
      <alignment horizontal="center" vertical="center"/>
    </xf>
    <xf numFmtId="0" fontId="31" fillId="36" borderId="45" xfId="0" applyFont="1" applyFill="1" applyBorder="1" applyAlignment="1">
      <alignment horizontal="center" vertical="center"/>
    </xf>
    <xf numFmtId="0" fontId="31" fillId="36" borderId="61" xfId="0" applyFont="1" applyFill="1" applyBorder="1" applyAlignment="1">
      <alignment horizontal="center" vertical="center"/>
    </xf>
    <xf numFmtId="0" fontId="30" fillId="39" borderId="51" xfId="0" applyFont="1" applyFill="1" applyBorder="1" applyAlignment="1">
      <alignment horizontal="center" vertical="center"/>
    </xf>
    <xf numFmtId="0" fontId="30" fillId="39" borderId="52" xfId="0" applyFont="1" applyFill="1" applyBorder="1" applyAlignment="1">
      <alignment horizontal="center" vertical="center"/>
    </xf>
    <xf numFmtId="0" fontId="33" fillId="41" borderId="64" xfId="0" applyFont="1" applyFill="1" applyBorder="1" applyAlignment="1">
      <alignment horizontal="center" vertical="center"/>
    </xf>
    <xf numFmtId="0" fontId="33" fillId="41" borderId="43" xfId="0" applyFont="1" applyFill="1" applyBorder="1" applyAlignment="1">
      <alignment horizontal="center" vertical="center"/>
    </xf>
    <xf numFmtId="0" fontId="33" fillId="41" borderId="65" xfId="0" applyFont="1" applyFill="1" applyBorder="1" applyAlignment="1">
      <alignment horizontal="center" vertical="center"/>
    </xf>
    <xf numFmtId="0" fontId="14" fillId="41" borderId="60" xfId="0" applyFont="1" applyFill="1" applyBorder="1" applyAlignment="1">
      <alignment horizontal="center" vertical="center"/>
    </xf>
    <xf numFmtId="0" fontId="14" fillId="41" borderId="45" xfId="0" applyFont="1" applyFill="1" applyBorder="1" applyAlignment="1">
      <alignment horizontal="center" vertical="center"/>
    </xf>
    <xf numFmtId="0" fontId="14" fillId="41" borderId="61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511"/>
  <sheetViews>
    <sheetView tabSelected="1" zoomScale="75" zoomScaleNormal="75" zoomScalePageLayoutView="0" workbookViewId="0" topLeftCell="A1">
      <selection activeCell="P55" sqref="P55"/>
    </sheetView>
  </sheetViews>
  <sheetFormatPr defaultColWidth="11.421875" defaultRowHeight="26.25" customHeight="1"/>
  <cols>
    <col min="1" max="1" width="2.57421875" style="36" customWidth="1"/>
    <col min="2" max="2" width="10.28125" style="26" bestFit="1" customWidth="1"/>
    <col min="3" max="3" width="7.7109375" style="26" customWidth="1"/>
    <col min="4" max="4" width="7.8515625" style="26" customWidth="1"/>
    <col min="5" max="5" width="29.8515625" style="59" bestFit="1" customWidth="1"/>
    <col min="6" max="6" width="13.421875" style="2" customWidth="1"/>
    <col min="7" max="7" width="13.8515625" style="26" customWidth="1"/>
    <col min="8" max="8" width="13.8515625" style="96" customWidth="1"/>
    <col min="9" max="14" width="13.8515625" style="26" customWidth="1"/>
    <col min="15" max="15" width="13.7109375" style="26" customWidth="1"/>
    <col min="16" max="16" width="14.421875" style="26" customWidth="1"/>
    <col min="17" max="17" width="13.140625" style="42" customWidth="1"/>
    <col min="18" max="18" width="2.57421875" style="42" customWidth="1"/>
    <col min="19" max="19" width="5.421875" style="3" customWidth="1"/>
    <col min="20" max="20" width="4.00390625" style="24" bestFit="1" customWidth="1"/>
    <col min="21" max="21" width="4.57421875" style="24" bestFit="1" customWidth="1"/>
    <col min="22" max="22" width="4.00390625" style="24" bestFit="1" customWidth="1"/>
    <col min="23" max="24" width="4.00390625" style="3" bestFit="1" customWidth="1"/>
    <col min="25" max="25" width="5.421875" style="24" bestFit="1" customWidth="1"/>
    <col min="26" max="26" width="13.421875" style="3" bestFit="1" customWidth="1"/>
    <col min="27" max="27" width="11.28125" style="25" customWidth="1"/>
    <col min="28" max="28" width="11.00390625" style="25" customWidth="1"/>
    <col min="29" max="29" width="1.1484375" style="42" customWidth="1"/>
    <col min="30" max="30" width="2.57421875" style="36" customWidth="1"/>
    <col min="31" max="31" width="10.00390625" style="2" bestFit="1" customWidth="1"/>
    <col min="32" max="16384" width="11.421875" style="26" customWidth="1"/>
  </cols>
  <sheetData>
    <row r="1" spans="1:31" s="23" customFormat="1" ht="26.25" customHeight="1" thickBot="1">
      <c r="A1" s="36"/>
      <c r="E1" s="57"/>
      <c r="F1" s="22"/>
      <c r="H1" s="94"/>
      <c r="T1" s="36"/>
      <c r="U1" s="36"/>
      <c r="V1" s="36"/>
      <c r="W1" s="36"/>
      <c r="X1" s="36"/>
      <c r="Y1" s="36"/>
      <c r="Z1" s="36"/>
      <c r="AD1" s="36"/>
      <c r="AE1" s="22"/>
    </row>
    <row r="2" spans="2:31" ht="27" customHeight="1">
      <c r="B2" s="37"/>
      <c r="C2" s="37"/>
      <c r="D2" s="37"/>
      <c r="E2" s="57"/>
      <c r="F2" s="41"/>
      <c r="G2" s="56"/>
      <c r="H2" s="56"/>
      <c r="I2" s="250" t="str">
        <f>E14</f>
        <v>Thomas Gebhardt</v>
      </c>
      <c r="J2" s="251"/>
      <c r="K2" s="252"/>
      <c r="L2" s="56"/>
      <c r="M2" s="56"/>
      <c r="N2" s="36"/>
      <c r="O2" s="37"/>
      <c r="P2" s="36"/>
      <c r="S2" s="44"/>
      <c r="T2" s="45"/>
      <c r="U2" s="45"/>
      <c r="V2" s="45"/>
      <c r="W2" s="44"/>
      <c r="X2" s="44"/>
      <c r="Y2" s="45"/>
      <c r="Z2" s="44"/>
      <c r="AA2" s="26"/>
      <c r="AB2" s="26"/>
      <c r="AC2" s="26"/>
      <c r="AD2" s="26"/>
      <c r="AE2" s="26"/>
    </row>
    <row r="3" spans="1:26" s="13" customFormat="1" ht="27" customHeight="1" thickBot="1">
      <c r="A3" s="37"/>
      <c r="B3" s="37"/>
      <c r="C3" s="37"/>
      <c r="D3" s="37"/>
      <c r="E3" s="57"/>
      <c r="F3" s="41"/>
      <c r="G3" s="37"/>
      <c r="H3" s="56"/>
      <c r="I3" s="241">
        <f>P14</f>
        <v>57</v>
      </c>
      <c r="J3" s="242"/>
      <c r="K3" s="243"/>
      <c r="L3" s="39"/>
      <c r="M3" s="39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s="13" customFormat="1" ht="27" customHeight="1">
      <c r="A4" s="37"/>
      <c r="B4" s="38"/>
      <c r="C4" s="38"/>
      <c r="D4" s="38"/>
      <c r="E4" s="57"/>
      <c r="F4" s="41"/>
      <c r="G4" s="248" t="str">
        <f>E15</f>
        <v>Thomas Nowak </v>
      </c>
      <c r="H4" s="249"/>
      <c r="I4" s="262">
        <v>1</v>
      </c>
      <c r="J4" s="263"/>
      <c r="K4" s="264"/>
      <c r="L4" s="37"/>
      <c r="M4" s="37"/>
      <c r="N4" s="37"/>
      <c r="O4" s="38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s="12" customFormat="1" ht="27" customHeight="1" thickBot="1">
      <c r="A5" s="38"/>
      <c r="B5" s="38"/>
      <c r="C5" s="38"/>
      <c r="D5" s="38"/>
      <c r="E5" s="57"/>
      <c r="F5" s="144"/>
      <c r="G5" s="244">
        <f>P15</f>
        <v>50</v>
      </c>
      <c r="H5" s="245"/>
      <c r="I5" s="265"/>
      <c r="J5" s="266"/>
      <c r="K5" s="267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s="12" customFormat="1" ht="27" customHeight="1">
      <c r="A6" s="38"/>
      <c r="B6" s="38"/>
      <c r="C6" s="38"/>
      <c r="D6" s="38"/>
      <c r="E6" s="57"/>
      <c r="F6" s="144"/>
      <c r="G6" s="271">
        <v>2</v>
      </c>
      <c r="H6" s="272"/>
      <c r="I6" s="265"/>
      <c r="J6" s="266"/>
      <c r="K6" s="267"/>
      <c r="L6" s="246" t="str">
        <f>E16</f>
        <v>Walter Lemböck </v>
      </c>
      <c r="M6" s="247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6" s="12" customFormat="1" ht="27" customHeight="1">
      <c r="A7" s="38"/>
      <c r="B7" s="38"/>
      <c r="C7" s="38"/>
      <c r="D7" s="38"/>
      <c r="E7" s="57"/>
      <c r="F7" s="144"/>
      <c r="G7" s="273"/>
      <c r="H7" s="274"/>
      <c r="I7" s="265"/>
      <c r="J7" s="266"/>
      <c r="K7" s="267"/>
      <c r="L7" s="284">
        <f>P16</f>
        <v>50</v>
      </c>
      <c r="M7" s="285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 s="12" customFormat="1" ht="27" customHeight="1">
      <c r="A8" s="38"/>
      <c r="B8" s="37"/>
      <c r="C8" s="37"/>
      <c r="D8" s="37"/>
      <c r="E8" s="57"/>
      <c r="F8" s="144"/>
      <c r="G8" s="273"/>
      <c r="H8" s="274"/>
      <c r="I8" s="265"/>
      <c r="J8" s="266"/>
      <c r="K8" s="267"/>
      <c r="L8" s="277">
        <v>3</v>
      </c>
      <c r="M8" s="27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 s="13" customFormat="1" ht="27" customHeight="1" thickBot="1">
      <c r="A9" s="37"/>
      <c r="B9" s="37"/>
      <c r="C9" s="37"/>
      <c r="D9" s="37"/>
      <c r="E9" s="57"/>
      <c r="F9" s="41"/>
      <c r="G9" s="275"/>
      <c r="H9" s="276"/>
      <c r="I9" s="268"/>
      <c r="J9" s="269"/>
      <c r="K9" s="270"/>
      <c r="L9" s="279"/>
      <c r="M9" s="280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9" s="13" customFormat="1" ht="26.25" customHeight="1" thickBot="1">
      <c r="A10" s="37"/>
      <c r="B10" s="37"/>
      <c r="C10" s="37"/>
      <c r="D10" s="37"/>
      <c r="E10" s="57"/>
      <c r="F10" s="41"/>
      <c r="G10" s="37"/>
      <c r="H10" s="56"/>
      <c r="I10" s="37"/>
      <c r="J10" s="37"/>
      <c r="K10" s="37"/>
      <c r="L10" s="37"/>
      <c r="M10" s="37"/>
      <c r="N10" s="37"/>
      <c r="O10" s="37"/>
      <c r="P10" s="37"/>
      <c r="Q10" s="40"/>
      <c r="R10" s="40"/>
      <c r="S10" s="37"/>
      <c r="T10" s="37"/>
      <c r="U10" s="37"/>
      <c r="V10" s="37"/>
      <c r="W10" s="37"/>
      <c r="X10" s="37"/>
      <c r="Y10" s="37"/>
      <c r="Z10" s="37"/>
      <c r="AC10" s="40"/>
    </row>
    <row r="11" spans="1:29" s="13" customFormat="1" ht="35.25" customHeight="1" thickBot="1">
      <c r="A11" s="37"/>
      <c r="B11" s="281" t="str">
        <f>Eingabe!$B$2</f>
        <v>SA 2015 Gruppe 5 </v>
      </c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3"/>
      <c r="R11" s="40"/>
      <c r="S11" s="37"/>
      <c r="T11" s="37"/>
      <c r="U11" s="37"/>
      <c r="V11" s="37"/>
      <c r="W11" s="37"/>
      <c r="X11" s="37"/>
      <c r="Y11" s="37"/>
      <c r="Z11" s="37"/>
      <c r="AC11" s="40"/>
    </row>
    <row r="12" spans="1:25" s="12" customFormat="1" ht="26.25" customHeight="1">
      <c r="A12" s="38"/>
      <c r="B12" s="224" t="s">
        <v>0</v>
      </c>
      <c r="C12" s="226" t="s">
        <v>110</v>
      </c>
      <c r="D12" s="227"/>
      <c r="E12" s="301" t="s">
        <v>63</v>
      </c>
      <c r="F12" s="290" t="s">
        <v>2</v>
      </c>
      <c r="G12" s="253">
        <f>Eingabe!D3</f>
        <v>42031</v>
      </c>
      <c r="H12" s="253">
        <f>Eingabe!E3</f>
        <v>42028</v>
      </c>
      <c r="I12" s="253">
        <f>Eingabe!F3</f>
        <v>42087</v>
      </c>
      <c r="J12" s="253">
        <f>Eingabe!G3</f>
        <v>42115</v>
      </c>
      <c r="K12" s="253">
        <f>Eingabe!H3</f>
        <v>42143</v>
      </c>
      <c r="L12" s="253">
        <f>Eingabe!I3</f>
        <v>42269</v>
      </c>
      <c r="M12" s="253">
        <f>Eingabe!J3</f>
        <v>42297</v>
      </c>
      <c r="N12" s="253">
        <f>Eingabe!K3</f>
        <v>42325</v>
      </c>
      <c r="O12" s="294" t="s">
        <v>64</v>
      </c>
      <c r="P12" s="286" t="s">
        <v>65</v>
      </c>
      <c r="Q12" s="292" t="s">
        <v>57</v>
      </c>
      <c r="R12" s="40"/>
      <c r="S12" s="84"/>
      <c r="T12" s="38"/>
      <c r="U12" s="42"/>
      <c r="V12" s="38"/>
      <c r="W12" s="38"/>
      <c r="X12" s="38"/>
      <c r="Y12" s="38"/>
    </row>
    <row r="13" spans="1:25" s="12" customFormat="1" ht="26.25" customHeight="1" thickBot="1">
      <c r="A13" s="38"/>
      <c r="B13" s="225"/>
      <c r="C13" s="228"/>
      <c r="D13" s="229"/>
      <c r="E13" s="302"/>
      <c r="F13" s="291"/>
      <c r="G13" s="254"/>
      <c r="H13" s="254"/>
      <c r="I13" s="254"/>
      <c r="J13" s="254"/>
      <c r="K13" s="254"/>
      <c r="L13" s="254"/>
      <c r="M13" s="254"/>
      <c r="N13" s="254"/>
      <c r="O13" s="295"/>
      <c r="P13" s="287"/>
      <c r="Q13" s="293"/>
      <c r="R13" s="40"/>
      <c r="S13" s="84"/>
      <c r="T13" s="38"/>
      <c r="U13" s="42"/>
      <c r="V13" s="38"/>
      <c r="W13" s="38"/>
      <c r="X13" s="38"/>
      <c r="Y13" s="38"/>
    </row>
    <row r="14" spans="1:26" s="13" customFormat="1" ht="26.25" customHeight="1">
      <c r="A14" s="37"/>
      <c r="B14" s="66">
        <v>1</v>
      </c>
      <c r="C14" s="199" t="str">
        <f>IF(S14=0,Eingabe!DF4,IF(Eingabe!DC4=0,Eingabe!DD4,IF(Eingabe!DC4&gt;=0,Eingabe!DB4,IF(Eingabe!DC4&lt;=0,Eingabe!DE4))))</f>
        <v>◄</v>
      </c>
      <c r="D14" s="82" t="str">
        <f>IF(S14=0,Eingabe!DG4,IF(Eingabe!DC4=0," ",IF(Eingabe!DC4&gt;=0,Eingabe!DC4,IF(Eingabe!DC4&lt;=0,Eingabe!DC4,))))</f>
        <v> </v>
      </c>
      <c r="E14" s="67" t="str">
        <f>Eingabe!C4</f>
        <v>Thomas Gebhardt</v>
      </c>
      <c r="F14" s="145">
        <f>Eingabe!M4</f>
        <v>28.5</v>
      </c>
      <c r="G14" s="173">
        <f>Eingabe!D4</f>
        <v>30</v>
      </c>
      <c r="H14" s="198">
        <f>Eingabe!E4</f>
        <v>27</v>
      </c>
      <c r="I14" s="68">
        <f>Eingabe!F4</f>
        <v>0</v>
      </c>
      <c r="J14" s="68">
        <f>Eingabe!G4</f>
        <v>0</v>
      </c>
      <c r="K14" s="68">
        <f>Eingabe!H4</f>
        <v>0</v>
      </c>
      <c r="L14" s="68">
        <f>Eingabe!I4</f>
        <v>0</v>
      </c>
      <c r="M14" s="68">
        <f>Eingabe!J4</f>
        <v>0</v>
      </c>
      <c r="N14" s="68">
        <f>Eingabe!K4</f>
        <v>0</v>
      </c>
      <c r="O14" s="69">
        <f>Eingabe!L4</f>
        <v>57</v>
      </c>
      <c r="P14" s="69">
        <f aca="true" t="shared" si="0" ref="P14:P23">SUM(O14-Q14)</f>
        <v>57</v>
      </c>
      <c r="Q14" s="70">
        <f>Eingabe!N4</f>
        <v>0</v>
      </c>
      <c r="R14" s="37"/>
      <c r="S14" s="212">
        <v>1</v>
      </c>
      <c r="T14" s="37"/>
      <c r="U14" s="37"/>
      <c r="V14" s="37"/>
      <c r="W14" s="42"/>
      <c r="X14" s="37"/>
      <c r="Y14" s="37"/>
      <c r="Z14" s="37"/>
    </row>
    <row r="15" spans="1:26" s="12" customFormat="1" ht="26.25" customHeight="1">
      <c r="A15" s="38"/>
      <c r="B15" s="50">
        <v>2</v>
      </c>
      <c r="C15" s="201" t="str">
        <f>IF(S15=0,Eingabe!DG5,IF(Eingabe!DD5=0,Eingabe!DE5,IF(Eingabe!DD5&gt;=0,Eingabe!DC5,IF(Eingabe!DD5&lt;=0,Eingabe!DF5))))</f>
        <v>▲</v>
      </c>
      <c r="D15" s="82">
        <f>IF(S15=0,Eingabe!DH5,IF(Eingabe!DD5=0," ",IF(Eingabe!DD5&gt;=0,Eingabe!DD5,IF(Eingabe!DD5&lt;=0,Eingabe!DD5,))))</f>
        <v>6</v>
      </c>
      <c r="E15" s="58" t="str">
        <f>Eingabe!C11</f>
        <v>Thomas Nowak </v>
      </c>
      <c r="F15" s="146">
        <f>Eingabe!M11</f>
        <v>25</v>
      </c>
      <c r="G15" s="27">
        <f>Eingabe!D11</f>
        <v>20</v>
      </c>
      <c r="H15" s="197">
        <f>Eingabe!E11</f>
        <v>30</v>
      </c>
      <c r="I15" s="27">
        <f>Eingabe!F11</f>
        <v>0</v>
      </c>
      <c r="J15" s="27">
        <f>Eingabe!G11</f>
        <v>0</v>
      </c>
      <c r="K15" s="27">
        <f>Eingabe!H11</f>
        <v>0</v>
      </c>
      <c r="L15" s="27">
        <f>Eingabe!I11</f>
        <v>0</v>
      </c>
      <c r="M15" s="27">
        <f>Eingabe!J11</f>
        <v>0</v>
      </c>
      <c r="N15" s="27">
        <f>Eingabe!K11</f>
        <v>0</v>
      </c>
      <c r="O15" s="35">
        <f>Eingabe!L11</f>
        <v>50</v>
      </c>
      <c r="P15" s="35">
        <f t="shared" si="0"/>
        <v>50</v>
      </c>
      <c r="Q15" s="55">
        <f>Eingabe!N11</f>
        <v>0</v>
      </c>
      <c r="R15" s="40"/>
      <c r="S15" s="212">
        <v>8</v>
      </c>
      <c r="T15" s="38"/>
      <c r="U15" s="38"/>
      <c r="V15" s="37"/>
      <c r="W15" s="42"/>
      <c r="X15" s="38"/>
      <c r="Y15" s="38"/>
      <c r="Z15" s="38"/>
    </row>
    <row r="16" spans="1:26" s="13" customFormat="1" ht="26.25" customHeight="1">
      <c r="A16" s="37"/>
      <c r="B16" s="51">
        <v>3</v>
      </c>
      <c r="C16" s="199" t="str">
        <f>IF(S16=0,Eingabe!DG6,IF(Eingabe!DD6=0,Eingabe!DE6,IF(Eingabe!DD6&gt;=0,Eingabe!DC6,IF(Eingabe!DD6&lt;=0,Eingabe!DF6))))</f>
        <v>◄</v>
      </c>
      <c r="D16" s="82" t="str">
        <f>IF(S16=0,Eingabe!DH6,IF(Eingabe!DD6=0," ",IF(Eingabe!DD6&gt;=0,Eingabe!DD6,IF(Eingabe!DD6&lt;=0,Eingabe!DD6,))))</f>
        <v> </v>
      </c>
      <c r="E16" s="58" t="str">
        <f>Eingabe!C12</f>
        <v>Walter Lemböck </v>
      </c>
      <c r="F16" s="146">
        <f>Eingabe!M12</f>
        <v>25</v>
      </c>
      <c r="G16" s="161">
        <f>Eingabe!D12</f>
        <v>25</v>
      </c>
      <c r="H16" s="161">
        <f>Eingabe!E12</f>
        <v>25</v>
      </c>
      <c r="I16" s="27">
        <f>Eingabe!F12</f>
        <v>0</v>
      </c>
      <c r="J16" s="27">
        <f>Eingabe!G12</f>
        <v>0</v>
      </c>
      <c r="K16" s="27">
        <f>Eingabe!H12</f>
        <v>0</v>
      </c>
      <c r="L16" s="27">
        <f>Eingabe!I12</f>
        <v>0</v>
      </c>
      <c r="M16" s="27">
        <f>Eingabe!J12</f>
        <v>0</v>
      </c>
      <c r="N16" s="27">
        <f>Eingabe!K12</f>
        <v>0</v>
      </c>
      <c r="O16" s="35">
        <f>Eingabe!L12</f>
        <v>50</v>
      </c>
      <c r="P16" s="35">
        <f t="shared" si="0"/>
        <v>50</v>
      </c>
      <c r="Q16" s="55">
        <f>Eingabe!N12</f>
        <v>0</v>
      </c>
      <c r="R16" s="40"/>
      <c r="S16" s="212">
        <v>3</v>
      </c>
      <c r="T16" s="37"/>
      <c r="U16" s="37"/>
      <c r="V16" s="37"/>
      <c r="W16" s="42"/>
      <c r="X16" s="37"/>
      <c r="Y16" s="37"/>
      <c r="Z16" s="37"/>
    </row>
    <row r="17" spans="1:26" s="13" customFormat="1" ht="26.25" customHeight="1">
      <c r="A17" s="37"/>
      <c r="B17" s="52">
        <v>4</v>
      </c>
      <c r="C17" s="199" t="str">
        <f>IF(S17=0,Eingabe!DG7,IF(Eingabe!DD7=0,Eingabe!DE7,IF(Eingabe!DD7&gt;=0,Eingabe!DC7,IF(Eingabe!DD7&lt;=0,Eingabe!DF7))))</f>
        <v>◄</v>
      </c>
      <c r="D17" s="82" t="str">
        <f>IF(S17=0,Eingabe!DH7,IF(Eingabe!DD7=0," ",IF(Eingabe!DD7&gt;=0,Eingabe!DD7,IF(Eingabe!DD7&lt;=0,Eingabe!DD7,))))</f>
        <v> </v>
      </c>
      <c r="E17" s="58" t="str">
        <f>Eingabe!C5</f>
        <v>Thomas Sanda</v>
      </c>
      <c r="F17" s="146">
        <f>Eingabe!M5</f>
        <v>24</v>
      </c>
      <c r="G17" s="27">
        <f>Eingabe!D5</f>
        <v>24</v>
      </c>
      <c r="H17" s="27">
        <f>Eingabe!E5</f>
        <v>24</v>
      </c>
      <c r="I17" s="27">
        <f>Eingabe!F5</f>
        <v>0</v>
      </c>
      <c r="J17" s="27">
        <f>Eingabe!G5</f>
        <v>0</v>
      </c>
      <c r="K17" s="27">
        <f>Eingabe!H5</f>
        <v>0</v>
      </c>
      <c r="L17" s="27">
        <f>Eingabe!I5</f>
        <v>0</v>
      </c>
      <c r="M17" s="27">
        <f>Eingabe!J5</f>
        <v>0</v>
      </c>
      <c r="N17" s="27">
        <f>Eingabe!K5</f>
        <v>0</v>
      </c>
      <c r="O17" s="35">
        <f>Eingabe!L5</f>
        <v>48</v>
      </c>
      <c r="P17" s="35">
        <f t="shared" si="0"/>
        <v>48</v>
      </c>
      <c r="Q17" s="55">
        <f>Eingabe!N5</f>
        <v>0</v>
      </c>
      <c r="R17" s="37"/>
      <c r="S17" s="212">
        <v>4</v>
      </c>
      <c r="T17" s="37"/>
      <c r="U17" s="37"/>
      <c r="V17" s="40"/>
      <c r="W17" s="42"/>
      <c r="X17" s="37"/>
      <c r="Y17" s="37"/>
      <c r="Z17" s="37"/>
    </row>
    <row r="18" spans="1:26" s="13" customFormat="1" ht="26.25" customHeight="1">
      <c r="A18" s="37"/>
      <c r="B18" s="52">
        <v>5</v>
      </c>
      <c r="C18" s="199" t="str">
        <f>IF(S18=0,Eingabe!DG8,IF(Eingabe!DD8=0,Eingabe!DE8,IF(Eingabe!DD8&gt;=0,Eingabe!DC8,IF(Eingabe!DD8&lt;=0,Eingabe!DF8))))</f>
        <v>◄</v>
      </c>
      <c r="D18" s="82" t="str">
        <f>IF(S18=0,Eingabe!DH8,IF(Eingabe!DD8=0," ",IF(Eingabe!DD8&gt;=0,Eingabe!DD8,IF(Eingabe!DD8&lt;=0,Eingabe!DD8,))))</f>
        <v> </v>
      </c>
      <c r="E18" s="58" t="str">
        <f>Eingabe!C8</f>
        <v>Peter Siding </v>
      </c>
      <c r="F18" s="146">
        <f>Eingabe!M8</f>
        <v>22.5</v>
      </c>
      <c r="G18" s="27">
        <f>Eingabe!D8</f>
        <v>23</v>
      </c>
      <c r="H18" s="27">
        <f>Eingabe!E8</f>
        <v>22</v>
      </c>
      <c r="I18" s="27">
        <f>Eingabe!F8</f>
        <v>0</v>
      </c>
      <c r="J18" s="27">
        <f>Eingabe!G8</f>
        <v>0</v>
      </c>
      <c r="K18" s="27">
        <f>Eingabe!H8</f>
        <v>0</v>
      </c>
      <c r="L18" s="27">
        <f>Eingabe!I8</f>
        <v>0</v>
      </c>
      <c r="M18" s="27">
        <f>Eingabe!J8</f>
        <v>0</v>
      </c>
      <c r="N18" s="27">
        <f>Eingabe!K8</f>
        <v>0</v>
      </c>
      <c r="O18" s="35">
        <f>Eingabe!L8</f>
        <v>45</v>
      </c>
      <c r="P18" s="35">
        <f t="shared" si="0"/>
        <v>45</v>
      </c>
      <c r="Q18" s="55">
        <f>Eingabe!N8</f>
        <v>0</v>
      </c>
      <c r="R18" s="40"/>
      <c r="S18" s="212">
        <v>5</v>
      </c>
      <c r="T18" s="37"/>
      <c r="U18" s="37"/>
      <c r="V18" s="40"/>
      <c r="W18" s="42"/>
      <c r="X18" s="37"/>
      <c r="Y18" s="37"/>
      <c r="Z18" s="37"/>
    </row>
    <row r="19" spans="1:26" s="13" customFormat="1" ht="26.25" customHeight="1">
      <c r="A19" s="37"/>
      <c r="B19" s="52">
        <v>6</v>
      </c>
      <c r="C19" s="201" t="str">
        <f>IF(S19=0,Eingabe!DG9,IF(Eingabe!DD9=0,Eingabe!DE9,IF(Eingabe!DD9&gt;=0,Eingabe!DC9,IF(Eingabe!DD9&lt;=0,Eingabe!DF9))))</f>
        <v>▲</v>
      </c>
      <c r="D19" s="82">
        <f>IF(S19=0,Eingabe!DH9,IF(Eingabe!DD9=0," ",IF(Eingabe!DD9&gt;=0,Eingabe!DD9,IF(Eingabe!DD9&lt;=0,Eingabe!DD9,))))</f>
        <v>3</v>
      </c>
      <c r="E19" s="58" t="str">
        <f>Eingabe!C7</f>
        <v>Gerhard Fischer </v>
      </c>
      <c r="F19" s="146">
        <f>Eingabe!M7</f>
        <v>21</v>
      </c>
      <c r="G19" s="27">
        <f>Eingabe!D7</f>
        <v>19</v>
      </c>
      <c r="H19" s="27">
        <f>Eingabe!E7</f>
        <v>23</v>
      </c>
      <c r="I19" s="27">
        <f>Eingabe!F7</f>
        <v>0</v>
      </c>
      <c r="J19" s="27">
        <f>Eingabe!G7</f>
        <v>0</v>
      </c>
      <c r="K19" s="27">
        <f>Eingabe!H7</f>
        <v>0</v>
      </c>
      <c r="L19" s="27">
        <f>Eingabe!I7</f>
        <v>0</v>
      </c>
      <c r="M19" s="27">
        <f>Eingabe!J7</f>
        <v>0</v>
      </c>
      <c r="N19" s="27">
        <f>Eingabe!K7</f>
        <v>0</v>
      </c>
      <c r="O19" s="35">
        <f>Eingabe!L7</f>
        <v>42</v>
      </c>
      <c r="P19" s="35">
        <f t="shared" si="0"/>
        <v>42</v>
      </c>
      <c r="Q19" s="55">
        <f>Eingabe!N7</f>
        <v>0</v>
      </c>
      <c r="R19" s="40"/>
      <c r="S19" s="212">
        <v>9</v>
      </c>
      <c r="T19" s="37"/>
      <c r="U19" s="37"/>
      <c r="V19" s="37"/>
      <c r="W19" s="42"/>
      <c r="X19" s="37"/>
      <c r="Y19" s="37"/>
      <c r="Z19" s="37"/>
    </row>
    <row r="20" spans="1:26" s="13" customFormat="1" ht="26.25" customHeight="1">
      <c r="A20" s="37"/>
      <c r="B20" s="52">
        <v>7</v>
      </c>
      <c r="C20" s="199" t="str">
        <f>IF(S20=0,Eingabe!DG10,IF(Eingabe!DD10=0,Eingabe!DE10,IF(Eingabe!DD10&gt;=0,Eingabe!DC10,IF(Eingabe!DD10&lt;=0,Eingabe!DF10))))</f>
        <v>◄</v>
      </c>
      <c r="D20" s="82" t="str">
        <f>IF(S20=0,Eingabe!DH10,IF(Eingabe!DD10=0," ",IF(Eingabe!DD10&gt;=0,Eingabe!DD10,IF(Eingabe!DD10&lt;=0,Eingabe!DD10,))))</f>
        <v> </v>
      </c>
      <c r="E20" s="58" t="str">
        <f>Eingabe!C9</f>
        <v>Roland Dobritzhofer</v>
      </c>
      <c r="F20" s="146">
        <f>Eingabe!M9</f>
        <v>20.5</v>
      </c>
      <c r="G20" s="27">
        <f>Eingabe!D9</f>
        <v>21</v>
      </c>
      <c r="H20" s="27">
        <f>Eingabe!E9</f>
        <v>20</v>
      </c>
      <c r="I20" s="27">
        <f>Eingabe!F9</f>
        <v>0</v>
      </c>
      <c r="J20" s="27">
        <f>Eingabe!G9</f>
        <v>0</v>
      </c>
      <c r="K20" s="27">
        <f>Eingabe!H9</f>
        <v>0</v>
      </c>
      <c r="L20" s="27">
        <f>Eingabe!I9</f>
        <v>0</v>
      </c>
      <c r="M20" s="27">
        <f>Eingabe!J9</f>
        <v>0</v>
      </c>
      <c r="N20" s="27">
        <f>Eingabe!K9</f>
        <v>0</v>
      </c>
      <c r="O20" s="35">
        <f>Eingabe!L9</f>
        <v>41</v>
      </c>
      <c r="P20" s="35">
        <f t="shared" si="0"/>
        <v>41</v>
      </c>
      <c r="Q20" s="55">
        <f>Eingabe!N9</f>
        <v>0</v>
      </c>
      <c r="R20" s="37"/>
      <c r="S20" s="212">
        <v>7</v>
      </c>
      <c r="T20" s="37"/>
      <c r="U20" s="37"/>
      <c r="V20" s="40"/>
      <c r="W20" s="42"/>
      <c r="X20" s="37"/>
      <c r="Y20" s="37"/>
      <c r="Z20" s="37"/>
    </row>
    <row r="21" spans="1:26" s="13" customFormat="1" ht="26.25" customHeight="1">
      <c r="A21" s="37"/>
      <c r="B21" s="52">
        <v>8</v>
      </c>
      <c r="C21" s="202" t="str">
        <f>IF(S21=0,Eingabe!DG11,IF(Eingabe!DD11=0,Eingabe!DE11,IF(Eingabe!DD11&gt;=0,Eingabe!DC11,IF(Eingabe!DD11&lt;=0,Eingabe!DF11))))</f>
        <v>▼</v>
      </c>
      <c r="D21" s="82">
        <f>IF(S21=0,Eingabe!DH11,IF(Eingabe!DD11=0," ",IF(Eingabe!DD11&gt;=0,Eingabe!DD11,IF(Eingabe!DD11&lt;=0,Eingabe!DD11,))))</f>
        <v>-6</v>
      </c>
      <c r="E21" s="58" t="str">
        <f>Eingabe!C6</f>
        <v>Günther Schlosser</v>
      </c>
      <c r="F21" s="146">
        <f>Eingabe!M6</f>
        <v>27</v>
      </c>
      <c r="G21" s="167">
        <f>Eingabe!D6</f>
        <v>27</v>
      </c>
      <c r="H21" s="27">
        <f>Eingabe!E6</f>
        <v>0</v>
      </c>
      <c r="I21" s="27">
        <f>Eingabe!F6</f>
        <v>0</v>
      </c>
      <c r="J21" s="27">
        <f>Eingabe!G6</f>
        <v>0</v>
      </c>
      <c r="K21" s="27">
        <f>Eingabe!H6</f>
        <v>0</v>
      </c>
      <c r="L21" s="27">
        <f>Eingabe!I6</f>
        <v>0</v>
      </c>
      <c r="M21" s="27">
        <f>Eingabe!J6</f>
        <v>0</v>
      </c>
      <c r="N21" s="27">
        <f>Eingabe!K6</f>
        <v>0</v>
      </c>
      <c r="O21" s="35">
        <f>Eingabe!L6</f>
        <v>27</v>
      </c>
      <c r="P21" s="35">
        <f t="shared" si="0"/>
        <v>27</v>
      </c>
      <c r="Q21" s="55">
        <f>Eingabe!N6</f>
        <v>0</v>
      </c>
      <c r="R21" s="37"/>
      <c r="S21" s="212">
        <v>2</v>
      </c>
      <c r="T21" s="37"/>
      <c r="U21" s="37"/>
      <c r="V21" s="40"/>
      <c r="W21" s="42"/>
      <c r="X21" s="37"/>
      <c r="Y21" s="37"/>
      <c r="Z21" s="37"/>
    </row>
    <row r="22" spans="1:26" s="13" customFormat="1" ht="26.25" customHeight="1">
      <c r="A22" s="37"/>
      <c r="B22" s="52">
        <v>9</v>
      </c>
      <c r="C22" s="202" t="str">
        <f>IF(S22=0,Eingabe!DG12,IF(Eingabe!DD12=0,Eingabe!DE12,IF(Eingabe!DD12&gt;=0,Eingabe!DC12,IF(Eingabe!DD12&lt;=0,Eingabe!DF12))))</f>
        <v>▼</v>
      </c>
      <c r="D22" s="82">
        <f>IF(S22=0,Eingabe!DH12,IF(Eingabe!DD12=0," ",IF(Eingabe!DD12&gt;=0,Eingabe!DD12,IF(Eingabe!DD12&lt;=0,Eingabe!DD12,))))</f>
        <v>-3</v>
      </c>
      <c r="E22" s="58" t="str">
        <f>Eingabe!C10</f>
        <v>Ernst Brajer</v>
      </c>
      <c r="F22" s="146">
        <f>Eingabe!M10</f>
        <v>22</v>
      </c>
      <c r="G22" s="27">
        <f>Eingabe!D10</f>
        <v>22</v>
      </c>
      <c r="H22" s="27">
        <f>Eingabe!E10</f>
        <v>0</v>
      </c>
      <c r="I22" s="27">
        <f>Eingabe!F10</f>
        <v>0</v>
      </c>
      <c r="J22" s="27">
        <f>Eingabe!G10</f>
        <v>0</v>
      </c>
      <c r="K22" s="27">
        <f>Eingabe!H10</f>
        <v>0</v>
      </c>
      <c r="L22" s="27">
        <f>Eingabe!I10</f>
        <v>0</v>
      </c>
      <c r="M22" s="27">
        <f>Eingabe!J10</f>
        <v>0</v>
      </c>
      <c r="N22" s="27">
        <f>Eingabe!K10</f>
        <v>0</v>
      </c>
      <c r="O22" s="35">
        <f>Eingabe!L10</f>
        <v>22</v>
      </c>
      <c r="P22" s="35">
        <f t="shared" si="0"/>
        <v>22</v>
      </c>
      <c r="Q22" s="55">
        <f>Eingabe!N10</f>
        <v>0</v>
      </c>
      <c r="R22" s="40"/>
      <c r="S22" s="212">
        <v>6</v>
      </c>
      <c r="T22" s="37"/>
      <c r="U22" s="37"/>
      <c r="V22" s="40"/>
      <c r="W22" s="42"/>
      <c r="X22" s="37"/>
      <c r="Y22" s="37"/>
      <c r="Z22" s="37"/>
    </row>
    <row r="23" spans="1:26" s="13" customFormat="1" ht="26.25" customHeight="1" thickBot="1">
      <c r="A23" s="37"/>
      <c r="B23" s="52">
        <v>10</v>
      </c>
      <c r="C23" s="85" t="str">
        <f>IF(S23=0,Eingabe!DG13,IF(Eingabe!DD13=0,Eingabe!DE13,IF(Eingabe!DD13&gt;=0,Eingabe!DC13,IF(Eingabe!DD13&lt;=0,Eingabe!DF13))))</f>
        <v>►</v>
      </c>
      <c r="D23" s="82" t="str">
        <f>IF(S23=0,Eingabe!DH13,IF(Eingabe!DD13=0," ",IF(Eingabe!DD13&gt;=0,Eingabe!DD13,IF(Eingabe!DD13&lt;=0,Eingabe!DD13,))))</f>
        <v>neu</v>
      </c>
      <c r="E23" s="58" t="str">
        <f>Eingabe!C13</f>
        <v>Walter Müllner </v>
      </c>
      <c r="F23" s="146">
        <f>Eingabe!M13</f>
        <v>21</v>
      </c>
      <c r="G23" s="27">
        <f>Eingabe!D13</f>
        <v>0</v>
      </c>
      <c r="H23" s="27">
        <f>Eingabe!E13</f>
        <v>21</v>
      </c>
      <c r="I23" s="27">
        <f>Eingabe!F13</f>
        <v>0</v>
      </c>
      <c r="J23" s="27">
        <f>Eingabe!G13</f>
        <v>0</v>
      </c>
      <c r="K23" s="27">
        <f>Eingabe!H13</f>
        <v>0</v>
      </c>
      <c r="L23" s="27">
        <f>Eingabe!I13</f>
        <v>0</v>
      </c>
      <c r="M23" s="27">
        <f>Eingabe!J13</f>
        <v>0</v>
      </c>
      <c r="N23" s="27">
        <f>Eingabe!K13</f>
        <v>0</v>
      </c>
      <c r="O23" s="35">
        <f>Eingabe!L13</f>
        <v>21</v>
      </c>
      <c r="P23" s="35">
        <f t="shared" si="0"/>
        <v>21</v>
      </c>
      <c r="Q23" s="55">
        <f>Eingabe!N13</f>
        <v>0</v>
      </c>
      <c r="R23" s="40"/>
      <c r="S23" s="212">
        <v>0</v>
      </c>
      <c r="T23" s="37"/>
      <c r="U23" s="37"/>
      <c r="V23" s="40"/>
      <c r="W23" s="42"/>
      <c r="X23" s="37"/>
      <c r="Y23" s="37"/>
      <c r="Z23" s="37"/>
    </row>
    <row r="24" spans="2:29" ht="26.25" customHeight="1" thickBot="1">
      <c r="B24" s="259" t="str">
        <f>Eingabe!$B$54</f>
        <v>Punktevergabe: 30,27,25,24,23,22,21,20,19,18,17,16,15,14,13,12,11,10,9,8,7,6,5,4,3,2,1</v>
      </c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1"/>
      <c r="R24" s="44"/>
      <c r="S24" s="45"/>
      <c r="T24" s="45"/>
      <c r="U24" s="45"/>
      <c r="V24" s="44"/>
      <c r="W24" s="45"/>
      <c r="X24" s="45"/>
      <c r="Y24" s="44"/>
      <c r="Z24" s="42"/>
      <c r="AB24" s="42"/>
      <c r="AC24" s="36"/>
    </row>
    <row r="25" spans="2:29" ht="26.25" customHeight="1">
      <c r="B25" s="107"/>
      <c r="C25" s="107"/>
      <c r="D25" s="107"/>
      <c r="E25" s="107"/>
      <c r="F25" s="14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44"/>
      <c r="S25" s="45"/>
      <c r="T25" s="45"/>
      <c r="U25" s="45"/>
      <c r="V25" s="44"/>
      <c r="W25" s="45"/>
      <c r="X25" s="45"/>
      <c r="Y25" s="44"/>
      <c r="Z25" s="42"/>
      <c r="AB25" s="42"/>
      <c r="AC25" s="36"/>
    </row>
    <row r="26" spans="2:29" ht="26.25" customHeight="1">
      <c r="B26" s="107"/>
      <c r="C26" s="107"/>
      <c r="D26" s="107"/>
      <c r="E26" s="188">
        <v>41666</v>
      </c>
      <c r="F26" s="296" t="s">
        <v>74</v>
      </c>
      <c r="G26" s="297"/>
      <c r="H26" s="176">
        <v>14.165</v>
      </c>
      <c r="I26" s="177" t="s">
        <v>68</v>
      </c>
      <c r="J26" s="178">
        <v>6</v>
      </c>
      <c r="K26" s="107"/>
      <c r="L26" s="107"/>
      <c r="M26" s="107"/>
      <c r="N26" s="107"/>
      <c r="O26" s="107"/>
      <c r="P26" s="107"/>
      <c r="Q26" s="107"/>
      <c r="R26" s="44"/>
      <c r="S26" s="45"/>
      <c r="T26" s="45"/>
      <c r="U26" s="45"/>
      <c r="V26" s="44"/>
      <c r="W26" s="45"/>
      <c r="X26" s="45"/>
      <c r="Y26" s="44"/>
      <c r="Z26" s="42"/>
      <c r="AB26" s="42"/>
      <c r="AC26" s="36"/>
    </row>
    <row r="27" spans="2:26" ht="26.25" customHeight="1">
      <c r="B27" s="43"/>
      <c r="C27" s="43"/>
      <c r="D27" s="43"/>
      <c r="E27" s="57"/>
      <c r="F27" s="44"/>
      <c r="G27" s="43"/>
      <c r="H27" s="141"/>
      <c r="I27" s="43"/>
      <c r="J27" s="43"/>
      <c r="K27" s="43"/>
      <c r="L27" s="43"/>
      <c r="M27" s="43"/>
      <c r="N27" s="43"/>
      <c r="O27" s="43"/>
      <c r="P27" s="43"/>
      <c r="S27" s="44"/>
      <c r="T27" s="45"/>
      <c r="U27" s="45"/>
      <c r="V27" s="45"/>
      <c r="W27" s="44"/>
      <c r="X27" s="44"/>
      <c r="Y27" s="45"/>
      <c r="Z27" s="44"/>
    </row>
    <row r="28" spans="2:26" ht="26.25" customHeight="1" thickBot="1">
      <c r="B28" s="43"/>
      <c r="C28" s="36"/>
      <c r="D28" s="36"/>
      <c r="E28" s="57"/>
      <c r="F28" s="41"/>
      <c r="G28" s="36"/>
      <c r="H28" s="101"/>
      <c r="I28" s="36"/>
      <c r="J28" s="36"/>
      <c r="K28" s="36"/>
      <c r="L28" s="36"/>
      <c r="M28" s="36"/>
      <c r="N28" s="36"/>
      <c r="O28" s="43"/>
      <c r="P28" s="43"/>
      <c r="S28" s="44"/>
      <c r="T28" s="45"/>
      <c r="U28" s="45"/>
      <c r="V28" s="45"/>
      <c r="W28" s="44"/>
      <c r="X28" s="44"/>
      <c r="Y28" s="45"/>
      <c r="Z28" s="44"/>
    </row>
    <row r="29" spans="2:26" ht="33" thickBot="1">
      <c r="B29" s="36"/>
      <c r="C29" s="36"/>
      <c r="D29" s="219">
        <f>Eingabe!$D$3</f>
        <v>42031</v>
      </c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1"/>
      <c r="P29" s="36"/>
      <c r="S29" s="44"/>
      <c r="T29" s="45"/>
      <c r="U29" s="45"/>
      <c r="V29" s="45"/>
      <c r="W29" s="44"/>
      <c r="X29" s="44"/>
      <c r="Y29" s="45"/>
      <c r="Z29" s="44"/>
    </row>
    <row r="30" spans="2:26" ht="31.5">
      <c r="B30" s="36"/>
      <c r="C30" s="36"/>
      <c r="D30" s="234" t="s">
        <v>0</v>
      </c>
      <c r="E30" s="222" t="s">
        <v>63</v>
      </c>
      <c r="F30" s="255" t="s">
        <v>66</v>
      </c>
      <c r="G30" s="256"/>
      <c r="H30" s="230" t="s">
        <v>67</v>
      </c>
      <c r="I30" s="222" t="s">
        <v>4</v>
      </c>
      <c r="J30" s="222" t="s">
        <v>5</v>
      </c>
      <c r="K30" s="222" t="s">
        <v>6</v>
      </c>
      <c r="L30" s="222" t="s">
        <v>62</v>
      </c>
      <c r="M30" s="239" t="s">
        <v>3</v>
      </c>
      <c r="N30" s="48" t="s">
        <v>60</v>
      </c>
      <c r="O30" s="49"/>
      <c r="P30" s="36"/>
      <c r="S30" s="44"/>
      <c r="T30" s="45"/>
      <c r="U30" s="45"/>
      <c r="V30" s="45"/>
      <c r="W30" s="44"/>
      <c r="X30" s="44"/>
      <c r="Y30" s="45"/>
      <c r="Z30" s="44"/>
    </row>
    <row r="31" spans="2:26" ht="26.25" customHeight="1" thickBot="1">
      <c r="B31" s="36"/>
      <c r="C31" s="36"/>
      <c r="D31" s="235"/>
      <c r="E31" s="223"/>
      <c r="F31" s="257"/>
      <c r="G31" s="258"/>
      <c r="H31" s="231"/>
      <c r="I31" s="223"/>
      <c r="J31" s="223"/>
      <c r="K31" s="223"/>
      <c r="L31" s="223"/>
      <c r="M31" s="240"/>
      <c r="N31" s="64" t="s">
        <v>58</v>
      </c>
      <c r="O31" s="65" t="s">
        <v>59</v>
      </c>
      <c r="P31" s="37"/>
      <c r="S31" s="44"/>
      <c r="T31" s="45"/>
      <c r="U31" s="45"/>
      <c r="V31" s="45"/>
      <c r="W31" s="44"/>
      <c r="X31" s="44"/>
      <c r="Y31" s="45"/>
      <c r="Z31" s="44"/>
    </row>
    <row r="32" spans="2:26" ht="26.25" customHeight="1">
      <c r="B32" s="36"/>
      <c r="C32" s="36"/>
      <c r="D32" s="71" t="s">
        <v>7</v>
      </c>
      <c r="E32" s="170" t="str">
        <f>Eingabe!C4</f>
        <v>Thomas Gebhardt</v>
      </c>
      <c r="F32" s="171" t="s">
        <v>118</v>
      </c>
      <c r="G32" s="172"/>
      <c r="H32" s="173">
        <v>12</v>
      </c>
      <c r="I32" s="156">
        <v>95.89</v>
      </c>
      <c r="J32" s="153">
        <f aca="true" t="shared" si="1" ref="J32:J40">SUM(K32-I32)</f>
        <v>97.14</v>
      </c>
      <c r="K32" s="174">
        <v>193.03</v>
      </c>
      <c r="L32" s="153">
        <f aca="true" t="shared" si="2" ref="L32:L40">SUM(K32/12)</f>
        <v>16.085833333333333</v>
      </c>
      <c r="M32" s="175">
        <f>Eingabe!D4</f>
        <v>30</v>
      </c>
      <c r="N32" s="72"/>
      <c r="O32" s="73"/>
      <c r="P32" s="37"/>
      <c r="S32" s="44"/>
      <c r="T32" s="45"/>
      <c r="U32" s="45"/>
      <c r="V32" s="45"/>
      <c r="W32" s="44"/>
      <c r="X32" s="44"/>
      <c r="Y32" s="45"/>
      <c r="Z32" s="44"/>
    </row>
    <row r="33" spans="2:26" ht="26.25" customHeight="1">
      <c r="B33" s="36"/>
      <c r="C33" s="36"/>
      <c r="D33" s="20" t="s">
        <v>8</v>
      </c>
      <c r="E33" s="164" t="str">
        <f>Eingabe!C6</f>
        <v>Günther Schlosser</v>
      </c>
      <c r="F33" s="165" t="s">
        <v>120</v>
      </c>
      <c r="G33" s="166"/>
      <c r="H33" s="167">
        <v>19</v>
      </c>
      <c r="I33" s="157">
        <v>95.98</v>
      </c>
      <c r="J33" s="154">
        <f t="shared" si="1"/>
        <v>96.96999999999998</v>
      </c>
      <c r="K33" s="168">
        <v>192.95</v>
      </c>
      <c r="L33" s="154">
        <f t="shared" si="2"/>
        <v>16.079166666666666</v>
      </c>
      <c r="M33" s="169">
        <f>Eingabe!D6</f>
        <v>27</v>
      </c>
      <c r="N33" s="5">
        <f aca="true" t="shared" si="3" ref="N33:N40">$K$32-K33</f>
        <v>0.0800000000000125</v>
      </c>
      <c r="O33" s="16"/>
      <c r="P33" s="38"/>
      <c r="S33" s="44"/>
      <c r="T33" s="45"/>
      <c r="U33" s="45"/>
      <c r="V33" s="45"/>
      <c r="W33" s="44"/>
      <c r="X33" s="44"/>
      <c r="Y33" s="45"/>
      <c r="Z33" s="44"/>
    </row>
    <row r="34" spans="2:26" ht="26.25" customHeight="1">
      <c r="B34" s="36"/>
      <c r="C34" s="36"/>
      <c r="D34" s="21" t="s">
        <v>9</v>
      </c>
      <c r="E34" s="158" t="str">
        <f>Eingabe!C12</f>
        <v>Walter Lemböck </v>
      </c>
      <c r="F34" s="159" t="s">
        <v>117</v>
      </c>
      <c r="G34" s="160"/>
      <c r="H34" s="161">
        <v>7</v>
      </c>
      <c r="I34" s="8">
        <v>95.31</v>
      </c>
      <c r="J34" s="155">
        <f t="shared" si="1"/>
        <v>96.88999999999999</v>
      </c>
      <c r="K34" s="162">
        <v>192.2</v>
      </c>
      <c r="L34" s="155">
        <f t="shared" si="2"/>
        <v>16.016666666666666</v>
      </c>
      <c r="M34" s="163">
        <f>Eingabe!D12</f>
        <v>25</v>
      </c>
      <c r="N34" s="6">
        <f t="shared" si="3"/>
        <v>0.8300000000000125</v>
      </c>
      <c r="O34" s="17">
        <f aca="true" t="shared" si="4" ref="O34:O40">SUM(K33-K34)</f>
        <v>0.75</v>
      </c>
      <c r="P34" s="38"/>
      <c r="S34" s="44"/>
      <c r="T34" s="45"/>
      <c r="U34" s="45"/>
      <c r="V34" s="45"/>
      <c r="W34" s="44"/>
      <c r="X34" s="44"/>
      <c r="Y34" s="45"/>
      <c r="Z34" s="44"/>
    </row>
    <row r="35" spans="2:26" ht="26.25" customHeight="1">
      <c r="B35" s="36"/>
      <c r="C35" s="36"/>
      <c r="D35" s="14" t="s">
        <v>10</v>
      </c>
      <c r="E35" s="58" t="str">
        <f>Eingabe!C5</f>
        <v>Thomas Sanda</v>
      </c>
      <c r="F35" s="152" t="s">
        <v>118</v>
      </c>
      <c r="G35" s="138"/>
      <c r="H35" s="27">
        <v>3</v>
      </c>
      <c r="I35" s="155">
        <v>95.5</v>
      </c>
      <c r="J35" s="8">
        <f t="shared" si="1"/>
        <v>95.96000000000001</v>
      </c>
      <c r="K35" s="9">
        <v>191.46</v>
      </c>
      <c r="L35" s="8">
        <f t="shared" si="2"/>
        <v>15.955</v>
      </c>
      <c r="M35" s="10">
        <f>Eingabe!D5</f>
        <v>24</v>
      </c>
      <c r="N35" s="11">
        <f t="shared" si="3"/>
        <v>1.5699999999999932</v>
      </c>
      <c r="O35" s="18">
        <f t="shared" si="4"/>
        <v>0.7399999999999807</v>
      </c>
      <c r="P35" s="38"/>
      <c r="S35" s="44"/>
      <c r="T35" s="45"/>
      <c r="U35" s="45"/>
      <c r="V35" s="45"/>
      <c r="W35" s="44"/>
      <c r="X35" s="44"/>
      <c r="Y35" s="45"/>
      <c r="Z35" s="44"/>
    </row>
    <row r="36" spans="2:26" ht="26.25" customHeight="1">
      <c r="B36" s="36"/>
      <c r="C36" s="36"/>
      <c r="D36" s="14" t="s">
        <v>11</v>
      </c>
      <c r="E36" s="58" t="str">
        <f>Eingabe!C8</f>
        <v>Peter Siding </v>
      </c>
      <c r="F36" s="152" t="s">
        <v>117</v>
      </c>
      <c r="G36" s="138"/>
      <c r="H36" s="27">
        <v>5</v>
      </c>
      <c r="I36" s="8">
        <v>94.33</v>
      </c>
      <c r="J36" s="8">
        <f t="shared" si="1"/>
        <v>93.55</v>
      </c>
      <c r="K36" s="9">
        <v>187.88</v>
      </c>
      <c r="L36" s="8">
        <f t="shared" si="2"/>
        <v>15.656666666666666</v>
      </c>
      <c r="M36" s="10">
        <f>Eingabe!D8</f>
        <v>23</v>
      </c>
      <c r="N36" s="11">
        <f t="shared" si="3"/>
        <v>5.150000000000006</v>
      </c>
      <c r="O36" s="18">
        <f t="shared" si="4"/>
        <v>3.5800000000000125</v>
      </c>
      <c r="P36" s="38"/>
      <c r="S36" s="44"/>
      <c r="T36" s="45"/>
      <c r="U36" s="45"/>
      <c r="V36" s="45"/>
      <c r="W36" s="44"/>
      <c r="X36" s="44"/>
      <c r="Y36" s="45"/>
      <c r="Z36" s="44"/>
    </row>
    <row r="37" spans="2:26" ht="26.25" customHeight="1">
      <c r="B37" s="36"/>
      <c r="C37" s="36"/>
      <c r="D37" s="14" t="s">
        <v>12</v>
      </c>
      <c r="E37" s="58" t="str">
        <f>Eingabe!C10</f>
        <v>Ernst Brajer</v>
      </c>
      <c r="F37" s="149" t="s">
        <v>118</v>
      </c>
      <c r="G37" s="138"/>
      <c r="H37" s="27">
        <v>18</v>
      </c>
      <c r="I37" s="8">
        <v>88.4</v>
      </c>
      <c r="J37" s="8">
        <f t="shared" si="1"/>
        <v>89.75999999999999</v>
      </c>
      <c r="K37" s="9">
        <v>178.16</v>
      </c>
      <c r="L37" s="8">
        <f t="shared" si="2"/>
        <v>14.846666666666666</v>
      </c>
      <c r="M37" s="10">
        <f>Eingabe!D10</f>
        <v>22</v>
      </c>
      <c r="N37" s="11">
        <f t="shared" si="3"/>
        <v>14.870000000000005</v>
      </c>
      <c r="O37" s="18">
        <f t="shared" si="4"/>
        <v>9.719999999999999</v>
      </c>
      <c r="P37" s="37"/>
      <c r="S37" s="44"/>
      <c r="T37" s="45"/>
      <c r="U37" s="45"/>
      <c r="V37" s="45"/>
      <c r="W37" s="44"/>
      <c r="X37" s="44"/>
      <c r="Y37" s="45"/>
      <c r="Z37" s="44"/>
    </row>
    <row r="38" spans="2:26" ht="26.25" customHeight="1">
      <c r="B38" s="36"/>
      <c r="C38" s="36"/>
      <c r="D38" s="14" t="s">
        <v>13</v>
      </c>
      <c r="E38" s="58" t="str">
        <f>Eingabe!C9</f>
        <v>Roland Dobritzhofer</v>
      </c>
      <c r="F38" s="152" t="s">
        <v>119</v>
      </c>
      <c r="G38" s="138"/>
      <c r="H38" s="27">
        <v>1</v>
      </c>
      <c r="I38" s="8">
        <v>87.23</v>
      </c>
      <c r="J38" s="8">
        <f t="shared" si="1"/>
        <v>87.46</v>
      </c>
      <c r="K38" s="9">
        <v>174.69</v>
      </c>
      <c r="L38" s="8">
        <f t="shared" si="2"/>
        <v>14.5575</v>
      </c>
      <c r="M38" s="10">
        <f>Eingabe!D9</f>
        <v>21</v>
      </c>
      <c r="N38" s="11">
        <f t="shared" si="3"/>
        <v>18.340000000000003</v>
      </c>
      <c r="O38" s="18">
        <f t="shared" si="4"/>
        <v>3.469999999999999</v>
      </c>
      <c r="P38" s="37"/>
      <c r="S38" s="44"/>
      <c r="T38" s="45"/>
      <c r="U38" s="45"/>
      <c r="V38" s="45"/>
      <c r="W38" s="44"/>
      <c r="X38" s="44"/>
      <c r="Y38" s="45"/>
      <c r="Z38" s="44"/>
    </row>
    <row r="39" spans="2:26" ht="26.25" customHeight="1">
      <c r="B39" s="36"/>
      <c r="C39" s="36"/>
      <c r="D39" s="14" t="s">
        <v>14</v>
      </c>
      <c r="E39" s="58" t="str">
        <f>Eingabe!C11</f>
        <v>Thomas Nowak </v>
      </c>
      <c r="F39" s="149" t="s">
        <v>118</v>
      </c>
      <c r="G39" s="138"/>
      <c r="H39" s="27">
        <v>14</v>
      </c>
      <c r="I39" s="8">
        <v>75.6</v>
      </c>
      <c r="J39" s="8">
        <f t="shared" si="1"/>
        <v>96.73000000000002</v>
      </c>
      <c r="K39" s="9">
        <v>172.33</v>
      </c>
      <c r="L39" s="8">
        <f t="shared" si="2"/>
        <v>14.360833333333334</v>
      </c>
      <c r="M39" s="10">
        <f>Eingabe!D11</f>
        <v>20</v>
      </c>
      <c r="N39" s="11">
        <f t="shared" si="3"/>
        <v>20.69999999999999</v>
      </c>
      <c r="O39" s="18">
        <f t="shared" si="4"/>
        <v>2.359999999999985</v>
      </c>
      <c r="P39" s="36"/>
      <c r="S39" s="44"/>
      <c r="T39" s="45"/>
      <c r="U39" s="45"/>
      <c r="V39" s="45"/>
      <c r="W39" s="44"/>
      <c r="X39" s="44"/>
      <c r="Y39" s="45"/>
      <c r="Z39" s="44"/>
    </row>
    <row r="40" spans="2:26" ht="26.25" customHeight="1">
      <c r="B40" s="36"/>
      <c r="C40" s="36"/>
      <c r="D40" s="14" t="s">
        <v>15</v>
      </c>
      <c r="E40" s="58" t="str">
        <f>Eingabe!C7</f>
        <v>Gerhard Fischer </v>
      </c>
      <c r="F40" s="152" t="s">
        <v>118</v>
      </c>
      <c r="G40" s="138"/>
      <c r="H40" s="27">
        <v>17</v>
      </c>
      <c r="I40" s="8">
        <v>50.81</v>
      </c>
      <c r="J40" s="8">
        <f t="shared" si="1"/>
        <v>0</v>
      </c>
      <c r="K40" s="9">
        <v>50.81</v>
      </c>
      <c r="L40" s="8">
        <f t="shared" si="2"/>
        <v>4.234166666666667</v>
      </c>
      <c r="M40" s="10">
        <f>Eingabe!D7</f>
        <v>19</v>
      </c>
      <c r="N40" s="11">
        <f t="shared" si="3"/>
        <v>142.22</v>
      </c>
      <c r="O40" s="18">
        <f t="shared" si="4"/>
        <v>121.52000000000001</v>
      </c>
      <c r="P40" s="36"/>
      <c r="S40" s="44"/>
      <c r="T40" s="45"/>
      <c r="U40" s="45"/>
      <c r="V40" s="45"/>
      <c r="W40" s="44"/>
      <c r="X40" s="44"/>
      <c r="Y40" s="45"/>
      <c r="Z40" s="44"/>
    </row>
    <row r="41" spans="2:26" ht="26.25" customHeight="1" thickBot="1">
      <c r="B41" s="36"/>
      <c r="C41" s="36"/>
      <c r="D41" s="298" t="str">
        <f>Eingabe!$B$54</f>
        <v>Punktevergabe: 30,27,25,24,23,22,21,20,19,18,17,16,15,14,13,12,11,10,9,8,7,6,5,4,3,2,1</v>
      </c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300"/>
      <c r="P41" s="36"/>
      <c r="S41" s="44"/>
      <c r="T41" s="45"/>
      <c r="U41" s="45"/>
      <c r="V41" s="45"/>
      <c r="W41" s="44"/>
      <c r="X41" s="44"/>
      <c r="Y41" s="45"/>
      <c r="Z41" s="44"/>
    </row>
    <row r="42" spans="2:26" ht="26.25" customHeight="1">
      <c r="B42" s="36"/>
      <c r="C42" s="36"/>
      <c r="D42" s="36"/>
      <c r="E42" s="57"/>
      <c r="F42" s="41"/>
      <c r="G42" s="36"/>
      <c r="H42" s="101"/>
      <c r="I42" s="36"/>
      <c r="J42" s="36"/>
      <c r="K42" s="36"/>
      <c r="L42" s="36"/>
      <c r="M42" s="36"/>
      <c r="N42" s="36"/>
      <c r="P42" s="36"/>
      <c r="S42" s="44"/>
      <c r="T42" s="45"/>
      <c r="U42" s="45"/>
      <c r="V42" s="45"/>
      <c r="W42" s="44"/>
      <c r="X42" s="44"/>
      <c r="Y42" s="45"/>
      <c r="Z42" s="44"/>
    </row>
    <row r="43" spans="2:26" ht="26.25" customHeight="1">
      <c r="B43" s="36"/>
      <c r="C43" s="36"/>
      <c r="D43" s="36"/>
      <c r="E43" s="36"/>
      <c r="F43" s="232" t="s">
        <v>74</v>
      </c>
      <c r="G43" s="233"/>
      <c r="H43" s="179">
        <v>14.165</v>
      </c>
      <c r="I43" s="180" t="s">
        <v>68</v>
      </c>
      <c r="J43" s="181">
        <v>6</v>
      </c>
      <c r="K43" s="41"/>
      <c r="L43" s="37"/>
      <c r="M43" s="36"/>
      <c r="N43" s="36"/>
      <c r="O43" s="36"/>
      <c r="P43" s="36"/>
      <c r="S43" s="44"/>
      <c r="T43" s="45"/>
      <c r="U43" s="45"/>
      <c r="V43" s="45"/>
      <c r="W43" s="44"/>
      <c r="X43" s="44"/>
      <c r="Y43" s="45"/>
      <c r="Z43" s="44"/>
    </row>
    <row r="44" spans="2:26" ht="26.25" customHeight="1">
      <c r="B44" s="36"/>
      <c r="C44" s="36"/>
      <c r="D44" s="36"/>
      <c r="E44" s="36"/>
      <c r="F44" s="213" t="s">
        <v>84</v>
      </c>
      <c r="G44" s="214"/>
      <c r="H44" s="182">
        <v>14.363</v>
      </c>
      <c r="I44" s="183" t="s">
        <v>68</v>
      </c>
      <c r="J44" s="184">
        <v>6</v>
      </c>
      <c r="K44" s="41"/>
      <c r="L44" s="37"/>
      <c r="M44" s="36"/>
      <c r="N44" s="36"/>
      <c r="O44" s="36"/>
      <c r="P44" s="36"/>
      <c r="S44" s="44"/>
      <c r="T44" s="45"/>
      <c r="U44" s="45"/>
      <c r="V44" s="45"/>
      <c r="W44" s="44"/>
      <c r="X44" s="44"/>
      <c r="Y44" s="45"/>
      <c r="Z44" s="44"/>
    </row>
    <row r="45" spans="2:26" ht="26.25" customHeight="1">
      <c r="B45" s="36"/>
      <c r="C45" s="36"/>
      <c r="D45" s="36"/>
      <c r="E45" s="36"/>
      <c r="F45" s="215" t="s">
        <v>73</v>
      </c>
      <c r="G45" s="216"/>
      <c r="H45" s="185">
        <v>14.416</v>
      </c>
      <c r="I45" s="186" t="s">
        <v>68</v>
      </c>
      <c r="J45" s="187">
        <v>5</v>
      </c>
      <c r="K45" s="44"/>
      <c r="L45" s="42"/>
      <c r="M45" s="36"/>
      <c r="N45" s="36"/>
      <c r="O45" s="36"/>
      <c r="P45" s="36"/>
      <c r="S45" s="44"/>
      <c r="T45" s="45"/>
      <c r="U45" s="45"/>
      <c r="V45" s="45"/>
      <c r="W45" s="44"/>
      <c r="X45" s="44"/>
      <c r="Y45" s="45"/>
      <c r="Z45" s="44"/>
    </row>
    <row r="46" spans="2:26" ht="26.25" customHeight="1">
      <c r="B46" s="36"/>
      <c r="C46" s="36"/>
      <c r="D46" s="36"/>
      <c r="E46" s="63"/>
      <c r="F46" s="53"/>
      <c r="G46" s="53"/>
      <c r="H46" s="53"/>
      <c r="I46" s="54"/>
      <c r="J46" s="45"/>
      <c r="K46" s="44"/>
      <c r="L46" s="42"/>
      <c r="M46" s="36"/>
      <c r="N46" s="36"/>
      <c r="O46" s="36"/>
      <c r="P46" s="36"/>
      <c r="S46" s="44"/>
      <c r="T46" s="45"/>
      <c r="U46" s="45"/>
      <c r="V46" s="45"/>
      <c r="W46" s="44"/>
      <c r="X46" s="44"/>
      <c r="Y46" s="45"/>
      <c r="Z46" s="44"/>
    </row>
    <row r="47" spans="2:26" ht="26.25" customHeight="1" thickBot="1">
      <c r="B47" s="36"/>
      <c r="C47" s="36"/>
      <c r="D47" s="36"/>
      <c r="E47" s="57"/>
      <c r="F47" s="41"/>
      <c r="G47" s="36"/>
      <c r="H47" s="101"/>
      <c r="I47" s="36"/>
      <c r="J47" s="36"/>
      <c r="K47" s="36"/>
      <c r="L47" s="36"/>
      <c r="M47" s="36"/>
      <c r="N47" s="36"/>
      <c r="O47" s="36"/>
      <c r="P47" s="36"/>
      <c r="S47" s="44"/>
      <c r="T47" s="45"/>
      <c r="U47" s="45"/>
      <c r="V47" s="45"/>
      <c r="W47" s="44"/>
      <c r="X47" s="44"/>
      <c r="Y47" s="45"/>
      <c r="Z47" s="44"/>
    </row>
    <row r="48" spans="2:26" ht="33" thickBot="1">
      <c r="B48" s="36"/>
      <c r="C48" s="36"/>
      <c r="D48" s="219">
        <f>Eingabe!$E$3</f>
        <v>42028</v>
      </c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1"/>
      <c r="P48" s="36"/>
      <c r="S48" s="44"/>
      <c r="T48" s="45"/>
      <c r="U48" s="45"/>
      <c r="V48" s="45"/>
      <c r="W48" s="44"/>
      <c r="X48" s="44"/>
      <c r="Y48" s="45"/>
      <c r="Z48" s="44"/>
    </row>
    <row r="49" spans="2:26" ht="32.25" customHeight="1">
      <c r="B49" s="36"/>
      <c r="C49" s="36"/>
      <c r="D49" s="234" t="s">
        <v>0</v>
      </c>
      <c r="E49" s="222" t="s">
        <v>63</v>
      </c>
      <c r="F49" s="222" t="s">
        <v>66</v>
      </c>
      <c r="G49" s="222"/>
      <c r="H49" s="230" t="s">
        <v>67</v>
      </c>
      <c r="I49" s="222" t="s">
        <v>4</v>
      </c>
      <c r="J49" s="222" t="s">
        <v>5</v>
      </c>
      <c r="K49" s="222" t="s">
        <v>6</v>
      </c>
      <c r="L49" s="222" t="s">
        <v>62</v>
      </c>
      <c r="M49" s="239" t="s">
        <v>3</v>
      </c>
      <c r="N49" s="48" t="s">
        <v>60</v>
      </c>
      <c r="O49" s="49"/>
      <c r="P49" s="36"/>
      <c r="S49" s="44"/>
      <c r="T49" s="45"/>
      <c r="U49" s="45"/>
      <c r="V49" s="45"/>
      <c r="W49" s="44"/>
      <c r="X49" s="44"/>
      <c r="Y49" s="45"/>
      <c r="Z49" s="44"/>
    </row>
    <row r="50" spans="2:26" ht="26.25" customHeight="1" thickBot="1">
      <c r="B50" s="36"/>
      <c r="C50" s="36"/>
      <c r="D50" s="235"/>
      <c r="E50" s="223"/>
      <c r="F50" s="223"/>
      <c r="G50" s="223"/>
      <c r="H50" s="231"/>
      <c r="I50" s="223"/>
      <c r="J50" s="223"/>
      <c r="K50" s="223"/>
      <c r="L50" s="223"/>
      <c r="M50" s="240"/>
      <c r="N50" s="64" t="s">
        <v>58</v>
      </c>
      <c r="O50" s="65" t="s">
        <v>59</v>
      </c>
      <c r="P50" s="36"/>
      <c r="S50" s="44"/>
      <c r="T50" s="45"/>
      <c r="U50" s="45"/>
      <c r="V50" s="45"/>
      <c r="W50" s="44"/>
      <c r="X50" s="44"/>
      <c r="Y50" s="45"/>
      <c r="Z50" s="44"/>
    </row>
    <row r="51" spans="2:26" ht="26.25" customHeight="1">
      <c r="B51" s="36"/>
      <c r="C51" s="36"/>
      <c r="D51" s="86" t="s">
        <v>7</v>
      </c>
      <c r="E51" s="189" t="str">
        <f>Eingabe!C11</f>
        <v>Thomas Nowak </v>
      </c>
      <c r="F51" s="190" t="s">
        <v>122</v>
      </c>
      <c r="G51" s="172"/>
      <c r="H51" s="191">
        <v>19</v>
      </c>
      <c r="I51" s="192">
        <v>80.22</v>
      </c>
      <c r="J51" s="196">
        <f aca="true" t="shared" si="5" ref="J51:J58">K51-I51</f>
        <v>80.15</v>
      </c>
      <c r="K51" s="193">
        <v>160.37</v>
      </c>
      <c r="L51" s="192">
        <f aca="true" t="shared" si="6" ref="L51:L58">SUM(K51/12)</f>
        <v>13.364166666666668</v>
      </c>
      <c r="M51" s="194">
        <f>Eingabe!E11</f>
        <v>30</v>
      </c>
      <c r="N51" s="90"/>
      <c r="O51" s="91"/>
      <c r="P51" s="36"/>
      <c r="S51" s="44"/>
      <c r="T51" s="45"/>
      <c r="U51" s="45"/>
      <c r="V51" s="45"/>
      <c r="W51" s="44"/>
      <c r="X51" s="44"/>
      <c r="Y51" s="45"/>
      <c r="Z51" s="44"/>
    </row>
    <row r="52" spans="2:26" ht="26.25" customHeight="1">
      <c r="B52" s="36"/>
      <c r="C52" s="36"/>
      <c r="D52" s="20" t="s">
        <v>8</v>
      </c>
      <c r="E52" s="164" t="str">
        <f>Eingabe!C4</f>
        <v>Thomas Gebhardt</v>
      </c>
      <c r="F52" s="195" t="s">
        <v>122</v>
      </c>
      <c r="G52" s="166"/>
      <c r="H52" s="167">
        <v>7</v>
      </c>
      <c r="I52" s="155">
        <v>79.77</v>
      </c>
      <c r="J52" s="157">
        <f t="shared" si="5"/>
        <v>80.38000000000001</v>
      </c>
      <c r="K52" s="168">
        <v>160.15</v>
      </c>
      <c r="L52" s="154">
        <f t="shared" si="6"/>
        <v>13.345833333333333</v>
      </c>
      <c r="M52" s="169">
        <f>Eingabe!E4</f>
        <v>27</v>
      </c>
      <c r="N52" s="5">
        <f aca="true" t="shared" si="7" ref="N52:N58">$K$51-K52</f>
        <v>0.21999999999999886</v>
      </c>
      <c r="O52" s="16"/>
      <c r="P52" s="36"/>
      <c r="S52" s="44"/>
      <c r="T52" s="45"/>
      <c r="U52" s="45"/>
      <c r="V52" s="45"/>
      <c r="W52" s="44"/>
      <c r="X52" s="44"/>
      <c r="Y52" s="45"/>
      <c r="Z52" s="44"/>
    </row>
    <row r="53" spans="2:26" ht="26.25" customHeight="1">
      <c r="B53" s="36"/>
      <c r="C53" s="36"/>
      <c r="D53" s="21" t="s">
        <v>9</v>
      </c>
      <c r="E53" s="158" t="str">
        <f>Eingabe!C12</f>
        <v>Walter Lemböck </v>
      </c>
      <c r="F53" s="159" t="s">
        <v>117</v>
      </c>
      <c r="G53" s="160"/>
      <c r="H53" s="161">
        <v>20</v>
      </c>
      <c r="I53" s="154">
        <v>79.88</v>
      </c>
      <c r="J53" s="155">
        <f t="shared" si="5"/>
        <v>79.9</v>
      </c>
      <c r="K53" s="162">
        <v>159.78</v>
      </c>
      <c r="L53" s="155">
        <f t="shared" si="6"/>
        <v>13.315</v>
      </c>
      <c r="M53" s="163">
        <f>Eingabe!E12</f>
        <v>25</v>
      </c>
      <c r="N53" s="6">
        <f t="shared" si="7"/>
        <v>0.5900000000000034</v>
      </c>
      <c r="O53" s="17">
        <f aca="true" t="shared" si="8" ref="O53:O58">SUM(K52-K53)</f>
        <v>0.37000000000000455</v>
      </c>
      <c r="P53" s="36"/>
      <c r="S53" s="44"/>
      <c r="T53" s="45"/>
      <c r="U53" s="45"/>
      <c r="V53" s="45"/>
      <c r="W53" s="44"/>
      <c r="X53" s="44"/>
      <c r="Y53" s="45"/>
      <c r="Z53" s="44"/>
    </row>
    <row r="54" spans="2:26" ht="26.25" customHeight="1">
      <c r="B54" s="36"/>
      <c r="C54" s="36"/>
      <c r="D54" s="14" t="s">
        <v>10</v>
      </c>
      <c r="E54" s="58" t="str">
        <f>Eingabe!C5</f>
        <v>Thomas Sanda</v>
      </c>
      <c r="F54" s="149" t="s">
        <v>122</v>
      </c>
      <c r="G54" s="138"/>
      <c r="H54" s="27">
        <v>14</v>
      </c>
      <c r="I54" s="8">
        <v>79.17</v>
      </c>
      <c r="J54" s="8">
        <f t="shared" si="5"/>
        <v>79.33999999999999</v>
      </c>
      <c r="K54" s="9">
        <v>158.51</v>
      </c>
      <c r="L54" s="8">
        <f t="shared" si="6"/>
        <v>13.209166666666667</v>
      </c>
      <c r="M54" s="10">
        <f>Eingabe!E5</f>
        <v>24</v>
      </c>
      <c r="N54" s="11">
        <f t="shared" si="7"/>
        <v>1.8600000000000136</v>
      </c>
      <c r="O54" s="18">
        <f t="shared" si="8"/>
        <v>1.2700000000000102</v>
      </c>
      <c r="P54" s="36"/>
      <c r="S54" s="44"/>
      <c r="T54" s="45"/>
      <c r="U54" s="45"/>
      <c r="V54" s="45"/>
      <c r="W54" s="44"/>
      <c r="X54" s="44"/>
      <c r="Y54" s="45"/>
      <c r="Z54" s="44"/>
    </row>
    <row r="55" spans="2:26" ht="26.25" customHeight="1">
      <c r="B55" s="36"/>
      <c r="C55" s="36"/>
      <c r="D55" s="14" t="s">
        <v>11</v>
      </c>
      <c r="E55" s="58" t="str">
        <f>Eingabe!C7</f>
        <v>Gerhard Fischer </v>
      </c>
      <c r="F55" s="149" t="s">
        <v>122</v>
      </c>
      <c r="G55" s="138"/>
      <c r="H55" s="27">
        <v>16</v>
      </c>
      <c r="I55" s="8">
        <v>77.99</v>
      </c>
      <c r="J55" s="8">
        <f t="shared" si="5"/>
        <v>79.03000000000002</v>
      </c>
      <c r="K55" s="9">
        <v>157.02</v>
      </c>
      <c r="L55" s="8">
        <f t="shared" si="6"/>
        <v>13.085</v>
      </c>
      <c r="M55" s="10">
        <f>Eingabe!E7</f>
        <v>23</v>
      </c>
      <c r="N55" s="11">
        <f t="shared" si="7"/>
        <v>3.3499999999999943</v>
      </c>
      <c r="O55" s="18">
        <f t="shared" si="8"/>
        <v>1.4899999999999807</v>
      </c>
      <c r="P55" s="36"/>
      <c r="S55" s="44"/>
      <c r="T55" s="45"/>
      <c r="U55" s="45"/>
      <c r="V55" s="45"/>
      <c r="W55" s="44"/>
      <c r="X55" s="44"/>
      <c r="Y55" s="45"/>
      <c r="Z55" s="44"/>
    </row>
    <row r="56" spans="2:26" ht="26.25" customHeight="1">
      <c r="B56" s="36"/>
      <c r="C56" s="36"/>
      <c r="D56" s="14" t="s">
        <v>12</v>
      </c>
      <c r="E56" s="58" t="str">
        <f>Eingabe!C8</f>
        <v>Peter Siding </v>
      </c>
      <c r="F56" s="149" t="s">
        <v>117</v>
      </c>
      <c r="G56" s="138"/>
      <c r="H56" s="27">
        <v>8</v>
      </c>
      <c r="I56" s="8">
        <v>77.79</v>
      </c>
      <c r="J56" s="8">
        <f t="shared" si="5"/>
        <v>79.11</v>
      </c>
      <c r="K56" s="9">
        <v>156.9</v>
      </c>
      <c r="L56" s="8">
        <f t="shared" si="6"/>
        <v>13.075000000000001</v>
      </c>
      <c r="M56" s="10">
        <f>Eingabe!E8</f>
        <v>22</v>
      </c>
      <c r="N56" s="11">
        <f t="shared" si="7"/>
        <v>3.469999999999999</v>
      </c>
      <c r="O56" s="18">
        <f t="shared" si="8"/>
        <v>0.12000000000000455</v>
      </c>
      <c r="P56" s="36"/>
      <c r="S56" s="44"/>
      <c r="T56" s="45"/>
      <c r="U56" s="45"/>
      <c r="V56" s="45"/>
      <c r="W56" s="44"/>
      <c r="X56" s="44"/>
      <c r="Y56" s="45"/>
      <c r="Z56" s="44"/>
    </row>
    <row r="57" spans="2:26" ht="26.25" customHeight="1">
      <c r="B57" s="36"/>
      <c r="C57" s="36"/>
      <c r="D57" s="14" t="s">
        <v>13</v>
      </c>
      <c r="E57" s="58" t="str">
        <f>Eingabe!C13</f>
        <v>Walter Müllner </v>
      </c>
      <c r="F57" s="149" t="s">
        <v>122</v>
      </c>
      <c r="G57" s="138"/>
      <c r="H57" s="27">
        <v>18</v>
      </c>
      <c r="I57" s="8">
        <v>78.01</v>
      </c>
      <c r="J57" s="8">
        <f t="shared" si="5"/>
        <v>78.64</v>
      </c>
      <c r="K57" s="9">
        <v>156.65</v>
      </c>
      <c r="L57" s="8">
        <f t="shared" si="6"/>
        <v>13.054166666666667</v>
      </c>
      <c r="M57" s="10">
        <f>Eingabe!E13</f>
        <v>21</v>
      </c>
      <c r="N57" s="11">
        <f t="shared" si="7"/>
        <v>3.719999999999999</v>
      </c>
      <c r="O57" s="18">
        <f t="shared" si="8"/>
        <v>0.25</v>
      </c>
      <c r="P57" s="36"/>
      <c r="S57" s="44"/>
      <c r="T57" s="45"/>
      <c r="U57" s="45"/>
      <c r="V57" s="45"/>
      <c r="W57" s="44"/>
      <c r="X57" s="44"/>
      <c r="Y57" s="45"/>
      <c r="Z57" s="44"/>
    </row>
    <row r="58" spans="2:26" ht="26.25" customHeight="1" thickBot="1">
      <c r="B58" s="36"/>
      <c r="C58" s="36"/>
      <c r="D58" s="14" t="s">
        <v>14</v>
      </c>
      <c r="E58" s="58" t="str">
        <f>Eingabe!C9</f>
        <v>Roland Dobritzhofer</v>
      </c>
      <c r="F58" s="149" t="s">
        <v>123</v>
      </c>
      <c r="G58" s="138"/>
      <c r="H58" s="27">
        <v>3</v>
      </c>
      <c r="I58" s="8">
        <v>71.91</v>
      </c>
      <c r="J58" s="8">
        <f t="shared" si="5"/>
        <v>72.96000000000001</v>
      </c>
      <c r="K58" s="9">
        <v>144.87</v>
      </c>
      <c r="L58" s="8">
        <f t="shared" si="6"/>
        <v>12.0725</v>
      </c>
      <c r="M58" s="10">
        <f>Eingabe!E9</f>
        <v>20</v>
      </c>
      <c r="N58" s="11">
        <f t="shared" si="7"/>
        <v>15.5</v>
      </c>
      <c r="O58" s="18">
        <f t="shared" si="8"/>
        <v>11.780000000000001</v>
      </c>
      <c r="P58" s="36"/>
      <c r="S58" s="44"/>
      <c r="T58" s="45"/>
      <c r="U58" s="45"/>
      <c r="V58" s="45"/>
      <c r="W58" s="44"/>
      <c r="X58" s="44"/>
      <c r="Y58" s="45"/>
      <c r="Z58" s="44"/>
    </row>
    <row r="59" spans="2:26" ht="26.25" customHeight="1" thickBot="1">
      <c r="B59" s="36"/>
      <c r="C59" s="36"/>
      <c r="D59" s="236" t="str">
        <f>Eingabe!$B$54</f>
        <v>Punktevergabe: 30,27,25,24,23,22,21,20,19,18,17,16,15,14,13,12,11,10,9,8,7,6,5,4,3,2,1</v>
      </c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9"/>
      <c r="P59" s="36"/>
      <c r="S59" s="44"/>
      <c r="T59" s="45"/>
      <c r="U59" s="45"/>
      <c r="V59" s="45"/>
      <c r="W59" s="44"/>
      <c r="X59" s="44"/>
      <c r="Y59" s="45"/>
      <c r="Z59" s="44"/>
    </row>
    <row r="60" spans="2:26" ht="26.25" customHeight="1">
      <c r="B60" s="36"/>
      <c r="C60" s="36"/>
      <c r="D60" s="36"/>
      <c r="E60" s="57"/>
      <c r="F60" s="41"/>
      <c r="G60" s="36"/>
      <c r="H60" s="101"/>
      <c r="I60" s="36"/>
      <c r="J60" s="36"/>
      <c r="K60" s="36"/>
      <c r="L60" s="36"/>
      <c r="M60" s="36"/>
      <c r="N60" s="36"/>
      <c r="O60" s="36"/>
      <c r="P60" s="36"/>
      <c r="S60" s="44"/>
      <c r="T60" s="45"/>
      <c r="U60" s="45"/>
      <c r="V60" s="45"/>
      <c r="W60" s="44"/>
      <c r="X60" s="44"/>
      <c r="Y60" s="45"/>
      <c r="Z60" s="44"/>
    </row>
    <row r="61" spans="2:26" ht="26.25" customHeight="1">
      <c r="B61" s="36"/>
      <c r="C61" s="36"/>
      <c r="D61" s="36"/>
      <c r="E61" s="36"/>
      <c r="F61" s="232" t="s">
        <v>73</v>
      </c>
      <c r="G61" s="233"/>
      <c r="H61" s="203">
        <v>14.48</v>
      </c>
      <c r="I61" s="204" t="s">
        <v>68</v>
      </c>
      <c r="J61" s="205">
        <v>5</v>
      </c>
      <c r="K61" s="36"/>
      <c r="L61" s="42"/>
      <c r="M61" s="42"/>
      <c r="N61" s="44"/>
      <c r="O61" s="45"/>
      <c r="P61" s="36"/>
      <c r="S61" s="44"/>
      <c r="T61" s="45"/>
      <c r="U61" s="45"/>
      <c r="V61" s="45"/>
      <c r="W61" s="44"/>
      <c r="X61" s="44"/>
      <c r="Y61" s="45"/>
      <c r="Z61" s="44"/>
    </row>
    <row r="62" spans="2:26" ht="26.25" customHeight="1">
      <c r="B62" s="36"/>
      <c r="C62" s="36"/>
      <c r="D62" s="36"/>
      <c r="E62" s="36"/>
      <c r="F62" s="213" t="s">
        <v>75</v>
      </c>
      <c r="G62" s="214"/>
      <c r="H62" s="209">
        <v>14.54</v>
      </c>
      <c r="I62" s="210" t="s">
        <v>68</v>
      </c>
      <c r="J62" s="211">
        <v>5</v>
      </c>
      <c r="K62" s="36"/>
      <c r="L62" s="42"/>
      <c r="M62" s="42"/>
      <c r="N62" s="44"/>
      <c r="O62" s="45"/>
      <c r="P62" s="36"/>
      <c r="S62" s="44"/>
      <c r="T62" s="45"/>
      <c r="U62" s="45"/>
      <c r="V62" s="45"/>
      <c r="W62" s="44"/>
      <c r="X62" s="44"/>
      <c r="Y62" s="45"/>
      <c r="Z62" s="44"/>
    </row>
    <row r="63" spans="2:26" ht="26.25" customHeight="1">
      <c r="B63" s="36"/>
      <c r="C63" s="36"/>
      <c r="D63" s="36"/>
      <c r="E63" s="36"/>
      <c r="F63" s="215" t="s">
        <v>79</v>
      </c>
      <c r="G63" s="216"/>
      <c r="H63" s="206">
        <v>14.545</v>
      </c>
      <c r="I63" s="207" t="s">
        <v>68</v>
      </c>
      <c r="J63" s="208">
        <v>5</v>
      </c>
      <c r="K63" s="36"/>
      <c r="L63" s="42"/>
      <c r="M63" s="42"/>
      <c r="N63" s="44"/>
      <c r="O63" s="45"/>
      <c r="P63" s="36"/>
      <c r="S63" s="44"/>
      <c r="T63" s="45"/>
      <c r="U63" s="45"/>
      <c r="V63" s="45"/>
      <c r="W63" s="44"/>
      <c r="X63" s="44"/>
      <c r="Y63" s="45"/>
      <c r="Z63" s="44"/>
    </row>
    <row r="64" spans="2:26" ht="26.25" customHeight="1">
      <c r="B64" s="36"/>
      <c r="C64" s="36"/>
      <c r="D64" s="36"/>
      <c r="E64" s="63"/>
      <c r="F64" s="53"/>
      <c r="G64" s="53"/>
      <c r="H64" s="53"/>
      <c r="I64" s="54"/>
      <c r="J64" s="36"/>
      <c r="K64" s="44"/>
      <c r="L64" s="42"/>
      <c r="M64" s="36"/>
      <c r="N64" s="36"/>
      <c r="O64" s="36"/>
      <c r="P64" s="36"/>
      <c r="S64" s="44"/>
      <c r="T64" s="45"/>
      <c r="U64" s="45"/>
      <c r="V64" s="45"/>
      <c r="W64" s="44"/>
      <c r="X64" s="44"/>
      <c r="Y64" s="45"/>
      <c r="Z64" s="44"/>
    </row>
    <row r="65" spans="2:26" ht="26.25" customHeight="1" thickBot="1">
      <c r="B65" s="36"/>
      <c r="C65" s="36"/>
      <c r="D65" s="36"/>
      <c r="E65" s="57"/>
      <c r="F65" s="41"/>
      <c r="G65" s="36"/>
      <c r="H65" s="101"/>
      <c r="I65" s="36"/>
      <c r="J65" s="36"/>
      <c r="K65" s="36"/>
      <c r="L65" s="36"/>
      <c r="M65" s="36"/>
      <c r="N65" s="36"/>
      <c r="O65" s="36"/>
      <c r="P65" s="36"/>
      <c r="S65" s="44"/>
      <c r="T65" s="45"/>
      <c r="U65" s="45"/>
      <c r="V65" s="45"/>
      <c r="W65" s="44"/>
      <c r="X65" s="44"/>
      <c r="Y65" s="45"/>
      <c r="Z65" s="44"/>
    </row>
    <row r="66" spans="2:26" ht="33" thickBot="1">
      <c r="B66" s="36"/>
      <c r="C66" s="36"/>
      <c r="D66" s="219">
        <f>Eingabe!$F$3</f>
        <v>42087</v>
      </c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1"/>
      <c r="P66" s="36"/>
      <c r="S66" s="44"/>
      <c r="T66" s="45"/>
      <c r="U66" s="45"/>
      <c r="V66" s="45"/>
      <c r="W66" s="44"/>
      <c r="X66" s="44"/>
      <c r="Y66" s="45"/>
      <c r="Z66" s="44"/>
    </row>
    <row r="67" spans="2:26" ht="26.25" customHeight="1">
      <c r="B67" s="36"/>
      <c r="C67" s="36"/>
      <c r="D67" s="234" t="s">
        <v>0</v>
      </c>
      <c r="E67" s="222" t="s">
        <v>63</v>
      </c>
      <c r="F67" s="222" t="s">
        <v>66</v>
      </c>
      <c r="G67" s="222"/>
      <c r="H67" s="230" t="s">
        <v>67</v>
      </c>
      <c r="I67" s="222" t="s">
        <v>4</v>
      </c>
      <c r="J67" s="222" t="s">
        <v>5</v>
      </c>
      <c r="K67" s="222" t="s">
        <v>6</v>
      </c>
      <c r="L67" s="222" t="s">
        <v>62</v>
      </c>
      <c r="M67" s="239" t="s">
        <v>3</v>
      </c>
      <c r="N67" s="48" t="s">
        <v>60</v>
      </c>
      <c r="O67" s="49"/>
      <c r="P67" s="36"/>
      <c r="S67" s="44"/>
      <c r="T67" s="45"/>
      <c r="U67" s="45"/>
      <c r="V67" s="45"/>
      <c r="W67" s="44"/>
      <c r="X67" s="44"/>
      <c r="Y67" s="45"/>
      <c r="Z67" s="44"/>
    </row>
    <row r="68" spans="2:26" ht="26.25" customHeight="1" thickBot="1">
      <c r="B68" s="36"/>
      <c r="C68" s="36"/>
      <c r="D68" s="235"/>
      <c r="E68" s="223"/>
      <c r="F68" s="223"/>
      <c r="G68" s="223"/>
      <c r="H68" s="231"/>
      <c r="I68" s="223"/>
      <c r="J68" s="223"/>
      <c r="K68" s="223"/>
      <c r="L68" s="223"/>
      <c r="M68" s="240"/>
      <c r="N68" s="64" t="s">
        <v>58</v>
      </c>
      <c r="O68" s="65" t="s">
        <v>59</v>
      </c>
      <c r="P68" s="36"/>
      <c r="S68" s="44"/>
      <c r="T68" s="45"/>
      <c r="U68" s="45"/>
      <c r="V68" s="45"/>
      <c r="W68" s="44"/>
      <c r="X68" s="44"/>
      <c r="Y68" s="45"/>
      <c r="Z68" s="44"/>
    </row>
    <row r="69" spans="2:26" ht="26.25" customHeight="1">
      <c r="B69" s="36"/>
      <c r="C69" s="36"/>
      <c r="D69" s="86" t="s">
        <v>7</v>
      </c>
      <c r="E69" s="59" t="str">
        <f>Eingabe!C4</f>
        <v>Thomas Gebhardt</v>
      </c>
      <c r="F69" s="148"/>
      <c r="G69" s="137"/>
      <c r="H69" s="142"/>
      <c r="I69" s="87"/>
      <c r="J69" s="87">
        <f aca="true" t="shared" si="9" ref="J69:J100">K69-I69</f>
        <v>0</v>
      </c>
      <c r="K69" s="88"/>
      <c r="L69" s="87">
        <f aca="true" t="shared" si="10" ref="L69:L100">SUM(K69/12)</f>
        <v>0</v>
      </c>
      <c r="M69" s="89">
        <f>Eingabe!F4</f>
        <v>0</v>
      </c>
      <c r="N69" s="90"/>
      <c r="O69" s="91"/>
      <c r="P69" s="36"/>
      <c r="S69" s="44"/>
      <c r="T69" s="45"/>
      <c r="U69" s="45"/>
      <c r="V69" s="45"/>
      <c r="W69" s="44"/>
      <c r="X69" s="44"/>
      <c r="Y69" s="45"/>
      <c r="Z69" s="44"/>
    </row>
    <row r="70" spans="2:26" ht="26.25" customHeight="1">
      <c r="B70" s="36"/>
      <c r="C70" s="36"/>
      <c r="D70" s="20" t="s">
        <v>8</v>
      </c>
      <c r="E70" s="58" t="str">
        <f>Eingabe!C5</f>
        <v>Thomas Sanda</v>
      </c>
      <c r="F70" s="149"/>
      <c r="G70" s="138"/>
      <c r="H70" s="27"/>
      <c r="I70" s="8"/>
      <c r="J70" s="8">
        <f t="shared" si="9"/>
        <v>0</v>
      </c>
      <c r="K70" s="9"/>
      <c r="L70" s="8">
        <f t="shared" si="10"/>
        <v>0</v>
      </c>
      <c r="M70" s="10">
        <f>Eingabe!F5</f>
        <v>0</v>
      </c>
      <c r="N70" s="5">
        <f aca="true" t="shared" si="11" ref="N70:N101">$K$69-K70</f>
        <v>0</v>
      </c>
      <c r="O70" s="16"/>
      <c r="P70" s="36"/>
      <c r="S70" s="44"/>
      <c r="T70" s="45"/>
      <c r="U70" s="45"/>
      <c r="V70" s="45"/>
      <c r="W70" s="44"/>
      <c r="X70" s="44"/>
      <c r="Y70" s="45"/>
      <c r="Z70" s="44"/>
    </row>
    <row r="71" spans="2:26" ht="26.25" customHeight="1">
      <c r="B71" s="36"/>
      <c r="C71" s="36"/>
      <c r="D71" s="21" t="s">
        <v>9</v>
      </c>
      <c r="E71" s="58" t="str">
        <f>Eingabe!C6</f>
        <v>Günther Schlosser</v>
      </c>
      <c r="F71" s="149"/>
      <c r="G71" s="138"/>
      <c r="H71" s="27"/>
      <c r="I71" s="8"/>
      <c r="J71" s="8">
        <f t="shared" si="9"/>
        <v>0</v>
      </c>
      <c r="K71" s="9"/>
      <c r="L71" s="8">
        <f t="shared" si="10"/>
        <v>0</v>
      </c>
      <c r="M71" s="10">
        <f>Eingabe!F6</f>
        <v>0</v>
      </c>
      <c r="N71" s="6">
        <f t="shared" si="11"/>
        <v>0</v>
      </c>
      <c r="O71" s="17">
        <f aca="true" t="shared" si="12" ref="O71:O118">SUM(K70-K71)</f>
        <v>0</v>
      </c>
      <c r="P71" s="36"/>
      <c r="S71" s="44"/>
      <c r="T71" s="45"/>
      <c r="U71" s="45"/>
      <c r="V71" s="45"/>
      <c r="W71" s="44"/>
      <c r="X71" s="44"/>
      <c r="Y71" s="45"/>
      <c r="Z71" s="44"/>
    </row>
    <row r="72" spans="2:26" ht="26.25" customHeight="1">
      <c r="B72" s="36"/>
      <c r="C72" s="36"/>
      <c r="D72" s="14" t="s">
        <v>10</v>
      </c>
      <c r="E72" s="58" t="str">
        <f>Eingabe!C7</f>
        <v>Gerhard Fischer </v>
      </c>
      <c r="F72" s="149"/>
      <c r="G72" s="138"/>
      <c r="H72" s="27"/>
      <c r="I72" s="8"/>
      <c r="J72" s="8">
        <f t="shared" si="9"/>
        <v>0</v>
      </c>
      <c r="K72" s="9"/>
      <c r="L72" s="8">
        <f t="shared" si="10"/>
        <v>0</v>
      </c>
      <c r="M72" s="10">
        <f>Eingabe!F7</f>
        <v>0</v>
      </c>
      <c r="N72" s="11">
        <f t="shared" si="11"/>
        <v>0</v>
      </c>
      <c r="O72" s="18">
        <f t="shared" si="12"/>
        <v>0</v>
      </c>
      <c r="P72" s="36"/>
      <c r="S72" s="44"/>
      <c r="T72" s="45"/>
      <c r="U72" s="45"/>
      <c r="V72" s="45"/>
      <c r="W72" s="44"/>
      <c r="X72" s="44"/>
      <c r="Y72" s="45"/>
      <c r="Z72" s="44"/>
    </row>
    <row r="73" spans="2:26" ht="26.25" customHeight="1">
      <c r="B73" s="36"/>
      <c r="C73" s="36"/>
      <c r="D73" s="14" t="s">
        <v>11</v>
      </c>
      <c r="E73" s="58" t="str">
        <f>Eingabe!C8</f>
        <v>Peter Siding </v>
      </c>
      <c r="F73" s="149"/>
      <c r="G73" s="138"/>
      <c r="H73" s="27"/>
      <c r="I73" s="8"/>
      <c r="J73" s="8">
        <f t="shared" si="9"/>
        <v>0</v>
      </c>
      <c r="K73" s="9"/>
      <c r="L73" s="8">
        <f t="shared" si="10"/>
        <v>0</v>
      </c>
      <c r="M73" s="10">
        <f>Eingabe!F8</f>
        <v>0</v>
      </c>
      <c r="N73" s="11">
        <f t="shared" si="11"/>
        <v>0</v>
      </c>
      <c r="O73" s="18">
        <f t="shared" si="12"/>
        <v>0</v>
      </c>
      <c r="P73" s="36"/>
      <c r="S73" s="44"/>
      <c r="T73" s="45"/>
      <c r="U73" s="45"/>
      <c r="V73" s="45"/>
      <c r="W73" s="44"/>
      <c r="X73" s="44"/>
      <c r="Y73" s="45"/>
      <c r="Z73" s="44"/>
    </row>
    <row r="74" spans="2:26" ht="26.25" customHeight="1">
      <c r="B74" s="36"/>
      <c r="C74" s="36"/>
      <c r="D74" s="14" t="s">
        <v>12</v>
      </c>
      <c r="E74" s="58" t="str">
        <f>Eingabe!C9</f>
        <v>Roland Dobritzhofer</v>
      </c>
      <c r="F74" s="149"/>
      <c r="G74" s="138"/>
      <c r="H74" s="27"/>
      <c r="I74" s="8"/>
      <c r="J74" s="8">
        <f t="shared" si="9"/>
        <v>0</v>
      </c>
      <c r="K74" s="9"/>
      <c r="L74" s="8">
        <f t="shared" si="10"/>
        <v>0</v>
      </c>
      <c r="M74" s="10">
        <f>Eingabe!F9</f>
        <v>0</v>
      </c>
      <c r="N74" s="11">
        <f t="shared" si="11"/>
        <v>0</v>
      </c>
      <c r="O74" s="18">
        <f t="shared" si="12"/>
        <v>0</v>
      </c>
      <c r="P74" s="36"/>
      <c r="S74" s="44"/>
      <c r="T74" s="45"/>
      <c r="U74" s="45"/>
      <c r="V74" s="45"/>
      <c r="W74" s="44"/>
      <c r="X74" s="44"/>
      <c r="Y74" s="45"/>
      <c r="Z74" s="44"/>
    </row>
    <row r="75" spans="2:26" ht="26.25" customHeight="1">
      <c r="B75" s="36"/>
      <c r="C75" s="36"/>
      <c r="D75" s="14" t="s">
        <v>13</v>
      </c>
      <c r="E75" s="58" t="str">
        <f>Eingabe!C10</f>
        <v>Ernst Brajer</v>
      </c>
      <c r="F75" s="149"/>
      <c r="G75" s="138"/>
      <c r="H75" s="27"/>
      <c r="I75" s="8"/>
      <c r="J75" s="8">
        <f t="shared" si="9"/>
        <v>0</v>
      </c>
      <c r="K75" s="9"/>
      <c r="L75" s="8">
        <f t="shared" si="10"/>
        <v>0</v>
      </c>
      <c r="M75" s="10">
        <f>Eingabe!F10</f>
        <v>0</v>
      </c>
      <c r="N75" s="11">
        <f t="shared" si="11"/>
        <v>0</v>
      </c>
      <c r="O75" s="18">
        <f t="shared" si="12"/>
        <v>0</v>
      </c>
      <c r="P75" s="36"/>
      <c r="S75" s="44"/>
      <c r="T75" s="45"/>
      <c r="U75" s="45"/>
      <c r="V75" s="45"/>
      <c r="W75" s="44"/>
      <c r="X75" s="44"/>
      <c r="Y75" s="45"/>
      <c r="Z75" s="44"/>
    </row>
    <row r="76" spans="2:26" ht="26.25" customHeight="1">
      <c r="B76" s="36"/>
      <c r="C76" s="36"/>
      <c r="D76" s="14" t="s">
        <v>14</v>
      </c>
      <c r="E76" s="58" t="str">
        <f>Eingabe!C11</f>
        <v>Thomas Nowak </v>
      </c>
      <c r="F76" s="149"/>
      <c r="G76" s="138"/>
      <c r="H76" s="27"/>
      <c r="I76" s="8"/>
      <c r="J76" s="8">
        <f t="shared" si="9"/>
        <v>0</v>
      </c>
      <c r="K76" s="9"/>
      <c r="L76" s="8">
        <f t="shared" si="10"/>
        <v>0</v>
      </c>
      <c r="M76" s="10">
        <f>Eingabe!F11</f>
        <v>0</v>
      </c>
      <c r="N76" s="11">
        <f t="shared" si="11"/>
        <v>0</v>
      </c>
      <c r="O76" s="18">
        <f t="shared" si="12"/>
        <v>0</v>
      </c>
      <c r="P76" s="36"/>
      <c r="S76" s="44"/>
      <c r="T76" s="45"/>
      <c r="U76" s="45"/>
      <c r="V76" s="45"/>
      <c r="W76" s="44"/>
      <c r="X76" s="44"/>
      <c r="Y76" s="45"/>
      <c r="Z76" s="44"/>
    </row>
    <row r="77" spans="2:26" ht="26.25" customHeight="1">
      <c r="B77" s="36"/>
      <c r="C77" s="36"/>
      <c r="D77" s="14" t="s">
        <v>15</v>
      </c>
      <c r="E77" s="58" t="str">
        <f>Eingabe!C12</f>
        <v>Walter Lemböck </v>
      </c>
      <c r="F77" s="149"/>
      <c r="G77" s="138"/>
      <c r="H77" s="27"/>
      <c r="I77" s="8"/>
      <c r="J77" s="8">
        <f t="shared" si="9"/>
        <v>0</v>
      </c>
      <c r="K77" s="9"/>
      <c r="L77" s="8">
        <f t="shared" si="10"/>
        <v>0</v>
      </c>
      <c r="M77" s="10">
        <f>Eingabe!F12</f>
        <v>0</v>
      </c>
      <c r="N77" s="11">
        <f t="shared" si="11"/>
        <v>0</v>
      </c>
      <c r="O77" s="18">
        <f t="shared" si="12"/>
        <v>0</v>
      </c>
      <c r="P77" s="36"/>
      <c r="S77" s="44"/>
      <c r="T77" s="45"/>
      <c r="U77" s="45"/>
      <c r="V77" s="45"/>
      <c r="W77" s="44"/>
      <c r="X77" s="44"/>
      <c r="Y77" s="45"/>
      <c r="Z77" s="44"/>
    </row>
    <row r="78" spans="2:31" ht="26.25" customHeight="1">
      <c r="B78" s="36"/>
      <c r="C78" s="36"/>
      <c r="D78" s="14" t="s">
        <v>16</v>
      </c>
      <c r="E78" s="58" t="str">
        <f>Eingabe!C13</f>
        <v>Walter Müllner </v>
      </c>
      <c r="F78" s="149"/>
      <c r="G78" s="138"/>
      <c r="H78" s="27"/>
      <c r="I78" s="8"/>
      <c r="J78" s="8">
        <f t="shared" si="9"/>
        <v>0</v>
      </c>
      <c r="K78" s="9"/>
      <c r="L78" s="8">
        <f t="shared" si="10"/>
        <v>0</v>
      </c>
      <c r="M78" s="10">
        <f>Eingabe!F13</f>
        <v>0</v>
      </c>
      <c r="N78" s="11">
        <f t="shared" si="11"/>
        <v>0</v>
      </c>
      <c r="O78" s="18">
        <f t="shared" si="12"/>
        <v>0</v>
      </c>
      <c r="P78" s="36"/>
      <c r="S78" s="44"/>
      <c r="T78" s="45"/>
      <c r="U78" s="45"/>
      <c r="V78" s="45"/>
      <c r="W78" s="44"/>
      <c r="X78" s="44"/>
      <c r="Y78" s="45"/>
      <c r="Z78" s="44"/>
      <c r="AE78" s="44"/>
    </row>
    <row r="79" spans="2:31" ht="26.25" customHeight="1">
      <c r="B79" s="36"/>
      <c r="C79" s="36"/>
      <c r="D79" s="14" t="s">
        <v>17</v>
      </c>
      <c r="E79" s="58">
        <f>Eingabe!C14</f>
        <v>11</v>
      </c>
      <c r="F79" s="149"/>
      <c r="G79" s="138"/>
      <c r="H79" s="27"/>
      <c r="I79" s="8"/>
      <c r="J79" s="8">
        <f t="shared" si="9"/>
        <v>0</v>
      </c>
      <c r="K79" s="9"/>
      <c r="L79" s="8">
        <f t="shared" si="10"/>
        <v>0</v>
      </c>
      <c r="M79" s="10">
        <f>Eingabe!F14</f>
        <v>0</v>
      </c>
      <c r="N79" s="11">
        <f t="shared" si="11"/>
        <v>0</v>
      </c>
      <c r="O79" s="18">
        <f t="shared" si="12"/>
        <v>0</v>
      </c>
      <c r="P79" s="36"/>
      <c r="S79" s="44"/>
      <c r="T79" s="45"/>
      <c r="U79" s="45"/>
      <c r="V79" s="45"/>
      <c r="W79" s="44"/>
      <c r="X79" s="44"/>
      <c r="Y79" s="45"/>
      <c r="Z79" s="44"/>
      <c r="AE79" s="44"/>
    </row>
    <row r="80" spans="2:31" ht="26.25" customHeight="1">
      <c r="B80" s="36"/>
      <c r="C80" s="36"/>
      <c r="D80" s="14" t="s">
        <v>18</v>
      </c>
      <c r="E80" s="58">
        <f>Eingabe!C15</f>
        <v>12</v>
      </c>
      <c r="F80" s="149"/>
      <c r="G80" s="138"/>
      <c r="H80" s="27"/>
      <c r="I80" s="8"/>
      <c r="J80" s="8">
        <f t="shared" si="9"/>
        <v>0</v>
      </c>
      <c r="K80" s="9"/>
      <c r="L80" s="8">
        <f t="shared" si="10"/>
        <v>0</v>
      </c>
      <c r="M80" s="10">
        <f>Eingabe!F15</f>
        <v>0</v>
      </c>
      <c r="N80" s="11">
        <f t="shared" si="11"/>
        <v>0</v>
      </c>
      <c r="O80" s="18">
        <f t="shared" si="12"/>
        <v>0</v>
      </c>
      <c r="P80" s="36"/>
      <c r="S80" s="44"/>
      <c r="T80" s="45"/>
      <c r="U80" s="45"/>
      <c r="V80" s="45"/>
      <c r="W80" s="44"/>
      <c r="X80" s="44"/>
      <c r="Y80" s="45"/>
      <c r="Z80" s="44"/>
      <c r="AE80" s="41"/>
    </row>
    <row r="81" spans="2:31" ht="26.25" customHeight="1">
      <c r="B81" s="36"/>
      <c r="C81" s="36"/>
      <c r="D81" s="14" t="s">
        <v>19</v>
      </c>
      <c r="E81" s="58">
        <f>Eingabe!C16</f>
        <v>13</v>
      </c>
      <c r="F81" s="149"/>
      <c r="G81" s="138"/>
      <c r="H81" s="27"/>
      <c r="I81" s="8"/>
      <c r="J81" s="8">
        <f t="shared" si="9"/>
        <v>0</v>
      </c>
      <c r="K81" s="9"/>
      <c r="L81" s="8">
        <f t="shared" si="10"/>
        <v>0</v>
      </c>
      <c r="M81" s="10">
        <f>Eingabe!F16</f>
        <v>0</v>
      </c>
      <c r="N81" s="11">
        <f t="shared" si="11"/>
        <v>0</v>
      </c>
      <c r="O81" s="18">
        <f t="shared" si="12"/>
        <v>0</v>
      </c>
      <c r="P81" s="36"/>
      <c r="S81" s="44"/>
      <c r="T81" s="45"/>
      <c r="U81" s="45"/>
      <c r="V81" s="45"/>
      <c r="W81" s="44"/>
      <c r="X81" s="44"/>
      <c r="Y81" s="45"/>
      <c r="Z81" s="44"/>
      <c r="AE81" s="41"/>
    </row>
    <row r="82" spans="2:26" ht="26.25" customHeight="1">
      <c r="B82" s="36"/>
      <c r="C82" s="36"/>
      <c r="D82" s="14" t="s">
        <v>20</v>
      </c>
      <c r="E82" s="58">
        <f>Eingabe!C17</f>
        <v>14</v>
      </c>
      <c r="F82" s="149"/>
      <c r="G82" s="138"/>
      <c r="H82" s="27"/>
      <c r="I82" s="8"/>
      <c r="J82" s="8">
        <f t="shared" si="9"/>
        <v>0</v>
      </c>
      <c r="K82" s="9"/>
      <c r="L82" s="8">
        <f t="shared" si="10"/>
        <v>0</v>
      </c>
      <c r="M82" s="10">
        <f>Eingabe!F17</f>
        <v>0</v>
      </c>
      <c r="N82" s="11">
        <f t="shared" si="11"/>
        <v>0</v>
      </c>
      <c r="O82" s="18">
        <f t="shared" si="12"/>
        <v>0</v>
      </c>
      <c r="P82" s="36"/>
      <c r="S82" s="44"/>
      <c r="T82" s="45"/>
      <c r="U82" s="45"/>
      <c r="V82" s="45"/>
      <c r="W82" s="44"/>
      <c r="X82" s="44"/>
      <c r="Y82" s="45"/>
      <c r="Z82" s="44"/>
    </row>
    <row r="83" spans="2:26" ht="26.25" customHeight="1">
      <c r="B83" s="36"/>
      <c r="C83" s="45"/>
      <c r="D83" s="14" t="s">
        <v>21</v>
      </c>
      <c r="E83" s="58">
        <f>Eingabe!C18</f>
        <v>15</v>
      </c>
      <c r="F83" s="149"/>
      <c r="G83" s="138"/>
      <c r="H83" s="27"/>
      <c r="I83" s="8"/>
      <c r="J83" s="8">
        <f t="shared" si="9"/>
        <v>0</v>
      </c>
      <c r="K83" s="9"/>
      <c r="L83" s="8">
        <f t="shared" si="10"/>
        <v>0</v>
      </c>
      <c r="M83" s="10">
        <f>Eingabe!F18</f>
        <v>0</v>
      </c>
      <c r="N83" s="11">
        <f t="shared" si="11"/>
        <v>0</v>
      </c>
      <c r="O83" s="18">
        <f t="shared" si="12"/>
        <v>0</v>
      </c>
      <c r="P83" s="36"/>
      <c r="S83" s="44"/>
      <c r="T83" s="45"/>
      <c r="U83" s="45"/>
      <c r="V83" s="45"/>
      <c r="W83" s="44"/>
      <c r="X83" s="44"/>
      <c r="Y83" s="45"/>
      <c r="Z83" s="44"/>
    </row>
    <row r="84" spans="2:31" ht="26.25" customHeight="1">
      <c r="B84" s="44"/>
      <c r="C84" s="36"/>
      <c r="D84" s="14" t="s">
        <v>22</v>
      </c>
      <c r="E84" s="58">
        <f>Eingabe!C19</f>
        <v>16</v>
      </c>
      <c r="F84" s="149"/>
      <c r="G84" s="138"/>
      <c r="H84" s="27"/>
      <c r="I84" s="8"/>
      <c r="J84" s="8">
        <f t="shared" si="9"/>
        <v>0</v>
      </c>
      <c r="K84" s="9"/>
      <c r="L84" s="8">
        <f t="shared" si="10"/>
        <v>0</v>
      </c>
      <c r="M84" s="10">
        <f>Eingabe!F19</f>
        <v>0</v>
      </c>
      <c r="N84" s="11">
        <f t="shared" si="11"/>
        <v>0</v>
      </c>
      <c r="O84" s="18">
        <f t="shared" si="12"/>
        <v>0</v>
      </c>
      <c r="P84" s="36"/>
      <c r="S84" s="44"/>
      <c r="T84" s="45"/>
      <c r="U84" s="45"/>
      <c r="V84" s="45"/>
      <c r="W84" s="44"/>
      <c r="X84" s="44"/>
      <c r="Y84" s="45"/>
      <c r="Z84" s="44"/>
      <c r="AB84" s="26"/>
      <c r="AC84" s="26"/>
      <c r="AD84" s="26"/>
      <c r="AE84" s="26"/>
    </row>
    <row r="85" spans="2:31" ht="26.25" customHeight="1">
      <c r="B85" s="41"/>
      <c r="C85" s="36"/>
      <c r="D85" s="14" t="s">
        <v>23</v>
      </c>
      <c r="E85" s="58">
        <f>Eingabe!C20</f>
        <v>17</v>
      </c>
      <c r="F85" s="149"/>
      <c r="G85" s="138"/>
      <c r="H85" s="27"/>
      <c r="I85" s="8"/>
      <c r="J85" s="8">
        <f t="shared" si="9"/>
        <v>0</v>
      </c>
      <c r="K85" s="9"/>
      <c r="L85" s="8">
        <f t="shared" si="10"/>
        <v>0</v>
      </c>
      <c r="M85" s="10">
        <f>Eingabe!F20</f>
        <v>0</v>
      </c>
      <c r="N85" s="11">
        <f t="shared" si="11"/>
        <v>0</v>
      </c>
      <c r="O85" s="18">
        <f t="shared" si="12"/>
        <v>0</v>
      </c>
      <c r="P85" s="36"/>
      <c r="S85" s="44"/>
      <c r="T85" s="45"/>
      <c r="U85" s="45"/>
      <c r="V85" s="45"/>
      <c r="W85" s="44"/>
      <c r="X85" s="44"/>
      <c r="Y85" s="45"/>
      <c r="Z85" s="44"/>
      <c r="AB85" s="26"/>
      <c r="AC85" s="26"/>
      <c r="AD85" s="26"/>
      <c r="AE85" s="26"/>
    </row>
    <row r="86" spans="2:31" ht="26.25" customHeight="1">
      <c r="B86" s="41"/>
      <c r="C86" s="36"/>
      <c r="D86" s="14" t="s">
        <v>24</v>
      </c>
      <c r="E86" s="58">
        <f>Eingabe!C21</f>
        <v>18</v>
      </c>
      <c r="F86" s="149"/>
      <c r="G86" s="138"/>
      <c r="H86" s="27"/>
      <c r="I86" s="8"/>
      <c r="J86" s="8">
        <f t="shared" si="9"/>
        <v>0</v>
      </c>
      <c r="K86" s="9"/>
      <c r="L86" s="8">
        <f t="shared" si="10"/>
        <v>0</v>
      </c>
      <c r="M86" s="10">
        <f>Eingabe!F21</f>
        <v>0</v>
      </c>
      <c r="N86" s="11">
        <f t="shared" si="11"/>
        <v>0</v>
      </c>
      <c r="O86" s="18">
        <f t="shared" si="12"/>
        <v>0</v>
      </c>
      <c r="P86" s="36"/>
      <c r="S86" s="44"/>
      <c r="T86" s="45"/>
      <c r="U86" s="45"/>
      <c r="V86" s="45"/>
      <c r="W86" s="44"/>
      <c r="X86" s="44"/>
      <c r="Y86" s="45"/>
      <c r="Z86" s="44"/>
      <c r="AB86" s="26"/>
      <c r="AC86" s="26"/>
      <c r="AD86" s="26"/>
      <c r="AE86" s="26"/>
    </row>
    <row r="87" spans="2:26" ht="26.25" customHeight="1">
      <c r="B87" s="41"/>
      <c r="C87" s="36"/>
      <c r="D87" s="14" t="s">
        <v>25</v>
      </c>
      <c r="E87" s="58">
        <f>Eingabe!C22</f>
        <v>19</v>
      </c>
      <c r="F87" s="149"/>
      <c r="G87" s="138"/>
      <c r="H87" s="27"/>
      <c r="I87" s="8"/>
      <c r="J87" s="8">
        <f t="shared" si="9"/>
        <v>0</v>
      </c>
      <c r="K87" s="9"/>
      <c r="L87" s="8">
        <f t="shared" si="10"/>
        <v>0</v>
      </c>
      <c r="M87" s="10">
        <f>Eingabe!F22</f>
        <v>0</v>
      </c>
      <c r="N87" s="11">
        <f t="shared" si="11"/>
        <v>0</v>
      </c>
      <c r="O87" s="18">
        <f t="shared" si="12"/>
        <v>0</v>
      </c>
      <c r="P87" s="36"/>
      <c r="S87" s="44"/>
      <c r="T87" s="45"/>
      <c r="U87" s="45"/>
      <c r="V87" s="45"/>
      <c r="W87" s="44"/>
      <c r="X87" s="44"/>
      <c r="Y87" s="45"/>
      <c r="Z87" s="44"/>
    </row>
    <row r="88" spans="2:26" ht="26.25" customHeight="1">
      <c r="B88" s="44"/>
      <c r="C88" s="45"/>
      <c r="D88" s="14" t="s">
        <v>26</v>
      </c>
      <c r="E88" s="58">
        <f>Eingabe!C23</f>
        <v>20</v>
      </c>
      <c r="F88" s="149"/>
      <c r="G88" s="138"/>
      <c r="H88" s="27"/>
      <c r="I88" s="8"/>
      <c r="J88" s="8">
        <f t="shared" si="9"/>
        <v>0</v>
      </c>
      <c r="K88" s="9"/>
      <c r="L88" s="8">
        <f t="shared" si="10"/>
        <v>0</v>
      </c>
      <c r="M88" s="10">
        <f>Eingabe!F23</f>
        <v>0</v>
      </c>
      <c r="N88" s="11">
        <f t="shared" si="11"/>
        <v>0</v>
      </c>
      <c r="O88" s="18">
        <f t="shared" si="12"/>
        <v>0</v>
      </c>
      <c r="P88" s="36"/>
      <c r="S88" s="44"/>
      <c r="T88" s="45"/>
      <c r="U88" s="45"/>
      <c r="V88" s="45"/>
      <c r="W88" s="44"/>
      <c r="X88" s="44"/>
      <c r="Y88" s="45"/>
      <c r="Z88" s="44"/>
    </row>
    <row r="89" spans="2:26" ht="34.5" customHeight="1">
      <c r="B89" s="36"/>
      <c r="C89" s="36"/>
      <c r="D89" s="14" t="s">
        <v>27</v>
      </c>
      <c r="E89" s="58">
        <f>Eingabe!C24</f>
        <v>21</v>
      </c>
      <c r="F89" s="149"/>
      <c r="G89" s="138"/>
      <c r="H89" s="27"/>
      <c r="I89" s="8"/>
      <c r="J89" s="8">
        <f t="shared" si="9"/>
        <v>0</v>
      </c>
      <c r="K89" s="9"/>
      <c r="L89" s="8">
        <f t="shared" si="10"/>
        <v>0</v>
      </c>
      <c r="M89" s="10">
        <f>Eingabe!F24</f>
        <v>0</v>
      </c>
      <c r="N89" s="11">
        <f t="shared" si="11"/>
        <v>0</v>
      </c>
      <c r="O89" s="18">
        <f t="shared" si="12"/>
        <v>0</v>
      </c>
      <c r="P89" s="36"/>
      <c r="S89" s="44"/>
      <c r="T89" s="45"/>
      <c r="U89" s="45"/>
      <c r="V89" s="45"/>
      <c r="W89" s="44"/>
      <c r="X89" s="44"/>
      <c r="Y89" s="45"/>
      <c r="Z89" s="44"/>
    </row>
    <row r="90" spans="2:26" ht="26.25">
      <c r="B90" s="36"/>
      <c r="C90" s="36"/>
      <c r="D90" s="14" t="s">
        <v>28</v>
      </c>
      <c r="E90" s="58">
        <f>Eingabe!C25</f>
        <v>22</v>
      </c>
      <c r="F90" s="149"/>
      <c r="G90" s="138"/>
      <c r="H90" s="27"/>
      <c r="I90" s="8"/>
      <c r="J90" s="8">
        <f t="shared" si="9"/>
        <v>0</v>
      </c>
      <c r="K90" s="9"/>
      <c r="L90" s="8">
        <f t="shared" si="10"/>
        <v>0</v>
      </c>
      <c r="M90" s="10">
        <f>Eingabe!F25</f>
        <v>0</v>
      </c>
      <c r="N90" s="11">
        <f t="shared" si="11"/>
        <v>0</v>
      </c>
      <c r="O90" s="18">
        <f t="shared" si="12"/>
        <v>0</v>
      </c>
      <c r="P90" s="36"/>
      <c r="S90" s="44"/>
      <c r="T90" s="45"/>
      <c r="U90" s="45"/>
      <c r="V90" s="45"/>
      <c r="W90" s="44"/>
      <c r="X90" s="44"/>
      <c r="Y90" s="45"/>
      <c r="Z90" s="44"/>
    </row>
    <row r="91" spans="2:26" ht="26.25" customHeight="1">
      <c r="B91" s="36"/>
      <c r="C91" s="36"/>
      <c r="D91" s="14" t="s">
        <v>29</v>
      </c>
      <c r="E91" s="58">
        <f>Eingabe!C26</f>
        <v>23</v>
      </c>
      <c r="F91" s="149"/>
      <c r="G91" s="138"/>
      <c r="H91" s="27"/>
      <c r="I91" s="8"/>
      <c r="J91" s="8">
        <f t="shared" si="9"/>
        <v>0</v>
      </c>
      <c r="K91" s="9"/>
      <c r="L91" s="8">
        <f t="shared" si="10"/>
        <v>0</v>
      </c>
      <c r="M91" s="10">
        <f>Eingabe!F26</f>
        <v>0</v>
      </c>
      <c r="N91" s="11">
        <f t="shared" si="11"/>
        <v>0</v>
      </c>
      <c r="O91" s="18">
        <f t="shared" si="12"/>
        <v>0</v>
      </c>
      <c r="P91" s="36"/>
      <c r="S91" s="44"/>
      <c r="T91" s="45"/>
      <c r="U91" s="45"/>
      <c r="V91" s="45"/>
      <c r="W91" s="44"/>
      <c r="X91" s="44"/>
      <c r="Y91" s="45"/>
      <c r="Z91" s="44"/>
    </row>
    <row r="92" spans="2:26" ht="26.25" customHeight="1">
      <c r="B92" s="36"/>
      <c r="C92" s="36"/>
      <c r="D92" s="14" t="s">
        <v>30</v>
      </c>
      <c r="E92" s="58">
        <f>Eingabe!C27</f>
        <v>24</v>
      </c>
      <c r="F92" s="149"/>
      <c r="G92" s="138"/>
      <c r="H92" s="27"/>
      <c r="I92" s="8"/>
      <c r="J92" s="8">
        <f t="shared" si="9"/>
        <v>0</v>
      </c>
      <c r="K92" s="9"/>
      <c r="L92" s="8">
        <f t="shared" si="10"/>
        <v>0</v>
      </c>
      <c r="M92" s="10">
        <f>Eingabe!F27</f>
        <v>0</v>
      </c>
      <c r="N92" s="11">
        <f t="shared" si="11"/>
        <v>0</v>
      </c>
      <c r="O92" s="18">
        <f t="shared" si="12"/>
        <v>0</v>
      </c>
      <c r="P92" s="36"/>
      <c r="S92" s="44"/>
      <c r="T92" s="45"/>
      <c r="U92" s="45"/>
      <c r="V92" s="45"/>
      <c r="W92" s="44"/>
      <c r="X92" s="44"/>
      <c r="Y92" s="45"/>
      <c r="Z92" s="44"/>
    </row>
    <row r="93" spans="2:26" ht="26.25" customHeight="1">
      <c r="B93" s="36"/>
      <c r="C93" s="36"/>
      <c r="D93" s="14" t="s">
        <v>31</v>
      </c>
      <c r="E93" s="58">
        <f>Eingabe!C28</f>
        <v>25</v>
      </c>
      <c r="F93" s="149"/>
      <c r="G93" s="138"/>
      <c r="H93" s="27"/>
      <c r="I93" s="8"/>
      <c r="J93" s="8">
        <f t="shared" si="9"/>
        <v>0</v>
      </c>
      <c r="K93" s="9"/>
      <c r="L93" s="8">
        <f t="shared" si="10"/>
        <v>0</v>
      </c>
      <c r="M93" s="10">
        <f>Eingabe!F28</f>
        <v>0</v>
      </c>
      <c r="N93" s="11">
        <f t="shared" si="11"/>
        <v>0</v>
      </c>
      <c r="O93" s="18">
        <f t="shared" si="12"/>
        <v>0</v>
      </c>
      <c r="P93" s="36"/>
      <c r="S93" s="44"/>
      <c r="T93" s="45"/>
      <c r="U93" s="45"/>
      <c r="V93" s="45"/>
      <c r="W93" s="44"/>
      <c r="X93" s="44"/>
      <c r="Y93" s="45"/>
      <c r="Z93" s="44"/>
    </row>
    <row r="94" spans="2:26" ht="26.25" customHeight="1">
      <c r="B94" s="36"/>
      <c r="C94" s="36"/>
      <c r="D94" s="14" t="s">
        <v>32</v>
      </c>
      <c r="E94" s="58">
        <f>Eingabe!C29</f>
        <v>26</v>
      </c>
      <c r="F94" s="149"/>
      <c r="G94" s="138"/>
      <c r="H94" s="27"/>
      <c r="I94" s="8"/>
      <c r="J94" s="8">
        <f t="shared" si="9"/>
        <v>0</v>
      </c>
      <c r="K94" s="9"/>
      <c r="L94" s="8">
        <f t="shared" si="10"/>
        <v>0</v>
      </c>
      <c r="M94" s="10">
        <f>Eingabe!F29</f>
        <v>0</v>
      </c>
      <c r="N94" s="11">
        <f t="shared" si="11"/>
        <v>0</v>
      </c>
      <c r="O94" s="18">
        <f t="shared" si="12"/>
        <v>0</v>
      </c>
      <c r="P94" s="36"/>
      <c r="S94" s="44"/>
      <c r="T94" s="45"/>
      <c r="U94" s="45"/>
      <c r="V94" s="45"/>
      <c r="W94" s="44"/>
      <c r="X94" s="44"/>
      <c r="Y94" s="45"/>
      <c r="Z94" s="44"/>
    </row>
    <row r="95" spans="2:26" ht="26.25" customHeight="1">
      <c r="B95" s="36"/>
      <c r="C95" s="36"/>
      <c r="D95" s="14" t="s">
        <v>33</v>
      </c>
      <c r="E95" s="58">
        <f>Eingabe!C30</f>
        <v>27</v>
      </c>
      <c r="F95" s="149"/>
      <c r="G95" s="138"/>
      <c r="H95" s="27"/>
      <c r="I95" s="8"/>
      <c r="J95" s="8">
        <f t="shared" si="9"/>
        <v>0</v>
      </c>
      <c r="K95" s="9"/>
      <c r="L95" s="8">
        <f t="shared" si="10"/>
        <v>0</v>
      </c>
      <c r="M95" s="10">
        <f>Eingabe!F30</f>
        <v>0</v>
      </c>
      <c r="N95" s="11">
        <f t="shared" si="11"/>
        <v>0</v>
      </c>
      <c r="O95" s="18">
        <f t="shared" si="12"/>
        <v>0</v>
      </c>
      <c r="P95" s="36"/>
      <c r="S95" s="44"/>
      <c r="T95" s="45"/>
      <c r="U95" s="45"/>
      <c r="V95" s="45"/>
      <c r="W95" s="44"/>
      <c r="X95" s="44"/>
      <c r="Y95" s="45"/>
      <c r="Z95" s="44"/>
    </row>
    <row r="96" spans="2:26" ht="26.25" customHeight="1">
      <c r="B96" s="36"/>
      <c r="C96" s="36"/>
      <c r="D96" s="14" t="s">
        <v>34</v>
      </c>
      <c r="E96" s="58">
        <f>Eingabe!C31</f>
        <v>28</v>
      </c>
      <c r="F96" s="149"/>
      <c r="G96" s="138"/>
      <c r="H96" s="27"/>
      <c r="I96" s="8"/>
      <c r="J96" s="8">
        <f t="shared" si="9"/>
        <v>0</v>
      </c>
      <c r="K96" s="9"/>
      <c r="L96" s="8">
        <f t="shared" si="10"/>
        <v>0</v>
      </c>
      <c r="M96" s="10">
        <f>Eingabe!F31</f>
        <v>0</v>
      </c>
      <c r="N96" s="11">
        <f t="shared" si="11"/>
        <v>0</v>
      </c>
      <c r="O96" s="18">
        <f t="shared" si="12"/>
        <v>0</v>
      </c>
      <c r="P96" s="36"/>
      <c r="S96" s="44"/>
      <c r="T96" s="45"/>
      <c r="U96" s="45"/>
      <c r="V96" s="45"/>
      <c r="W96" s="44"/>
      <c r="X96" s="44"/>
      <c r="Y96" s="45"/>
      <c r="Z96" s="44"/>
    </row>
    <row r="97" spans="2:26" ht="26.25" customHeight="1">
      <c r="B97" s="36"/>
      <c r="C97" s="36"/>
      <c r="D97" s="14" t="s">
        <v>35</v>
      </c>
      <c r="E97" s="58">
        <f>Eingabe!C32</f>
        <v>29</v>
      </c>
      <c r="F97" s="149"/>
      <c r="G97" s="138"/>
      <c r="H97" s="27"/>
      <c r="I97" s="8"/>
      <c r="J97" s="8">
        <f t="shared" si="9"/>
        <v>0</v>
      </c>
      <c r="K97" s="9"/>
      <c r="L97" s="8">
        <f t="shared" si="10"/>
        <v>0</v>
      </c>
      <c r="M97" s="10">
        <f>Eingabe!F32</f>
        <v>0</v>
      </c>
      <c r="N97" s="11">
        <f t="shared" si="11"/>
        <v>0</v>
      </c>
      <c r="O97" s="18">
        <f t="shared" si="12"/>
        <v>0</v>
      </c>
      <c r="P97" s="36"/>
      <c r="S97" s="44"/>
      <c r="T97" s="45"/>
      <c r="U97" s="45"/>
      <c r="V97" s="45"/>
      <c r="W97" s="44"/>
      <c r="X97" s="44"/>
      <c r="Y97" s="45"/>
      <c r="Z97" s="44"/>
    </row>
    <row r="98" spans="2:26" ht="26.25" customHeight="1">
      <c r="B98" s="36"/>
      <c r="C98" s="36"/>
      <c r="D98" s="14" t="s">
        <v>36</v>
      </c>
      <c r="E98" s="58">
        <f>Eingabe!C33</f>
        <v>30</v>
      </c>
      <c r="F98" s="149"/>
      <c r="G98" s="138"/>
      <c r="H98" s="27"/>
      <c r="I98" s="8"/>
      <c r="J98" s="8">
        <f t="shared" si="9"/>
        <v>0</v>
      </c>
      <c r="K98" s="9"/>
      <c r="L98" s="8">
        <f t="shared" si="10"/>
        <v>0</v>
      </c>
      <c r="M98" s="10">
        <f>Eingabe!F33</f>
        <v>0</v>
      </c>
      <c r="N98" s="11">
        <f t="shared" si="11"/>
        <v>0</v>
      </c>
      <c r="O98" s="18">
        <f t="shared" si="12"/>
        <v>0</v>
      </c>
      <c r="P98" s="36"/>
      <c r="S98" s="44"/>
      <c r="T98" s="45"/>
      <c r="U98" s="45"/>
      <c r="V98" s="45"/>
      <c r="W98" s="44"/>
      <c r="X98" s="44"/>
      <c r="Y98" s="45"/>
      <c r="Z98" s="44"/>
    </row>
    <row r="99" spans="2:26" ht="26.25" customHeight="1">
      <c r="B99" s="36"/>
      <c r="C99" s="36"/>
      <c r="D99" s="14" t="s">
        <v>37</v>
      </c>
      <c r="E99" s="58">
        <f>Eingabe!C34</f>
        <v>31</v>
      </c>
      <c r="F99" s="149"/>
      <c r="G99" s="138"/>
      <c r="H99" s="27"/>
      <c r="I99" s="8"/>
      <c r="J99" s="8">
        <f t="shared" si="9"/>
        <v>0</v>
      </c>
      <c r="K99" s="9"/>
      <c r="L99" s="8">
        <f t="shared" si="10"/>
        <v>0</v>
      </c>
      <c r="M99" s="10">
        <f>Eingabe!F34</f>
        <v>0</v>
      </c>
      <c r="N99" s="11">
        <f t="shared" si="11"/>
        <v>0</v>
      </c>
      <c r="O99" s="18">
        <f t="shared" si="12"/>
        <v>0</v>
      </c>
      <c r="P99" s="36"/>
      <c r="S99" s="44"/>
      <c r="T99" s="45"/>
      <c r="U99" s="45"/>
      <c r="V99" s="45"/>
      <c r="W99" s="44"/>
      <c r="X99" s="44"/>
      <c r="Y99" s="45"/>
      <c r="Z99" s="44"/>
    </row>
    <row r="100" spans="2:26" ht="26.25" customHeight="1">
      <c r="B100" s="36"/>
      <c r="C100" s="36"/>
      <c r="D100" s="14" t="s">
        <v>38</v>
      </c>
      <c r="E100" s="58">
        <f>Eingabe!C35</f>
        <v>32</v>
      </c>
      <c r="F100" s="149"/>
      <c r="G100" s="138"/>
      <c r="H100" s="27"/>
      <c r="I100" s="8"/>
      <c r="J100" s="8">
        <f t="shared" si="9"/>
        <v>0</v>
      </c>
      <c r="K100" s="9"/>
      <c r="L100" s="8">
        <f t="shared" si="10"/>
        <v>0</v>
      </c>
      <c r="M100" s="10">
        <f>Eingabe!F35</f>
        <v>0</v>
      </c>
      <c r="N100" s="11">
        <f t="shared" si="11"/>
        <v>0</v>
      </c>
      <c r="O100" s="18">
        <f t="shared" si="12"/>
        <v>0</v>
      </c>
      <c r="P100" s="36"/>
      <c r="S100" s="44"/>
      <c r="T100" s="45"/>
      <c r="U100" s="45"/>
      <c r="V100" s="45"/>
      <c r="W100" s="44"/>
      <c r="X100" s="44"/>
      <c r="Y100" s="45"/>
      <c r="Z100" s="44"/>
    </row>
    <row r="101" spans="2:26" ht="26.25" customHeight="1">
      <c r="B101" s="36"/>
      <c r="C101" s="36"/>
      <c r="D101" s="14" t="s">
        <v>39</v>
      </c>
      <c r="E101" s="58">
        <f>Eingabe!C36</f>
        <v>33</v>
      </c>
      <c r="F101" s="149"/>
      <c r="G101" s="138"/>
      <c r="H101" s="27"/>
      <c r="I101" s="8"/>
      <c r="J101" s="8">
        <f aca="true" t="shared" si="13" ref="J101:J118">K101-I101</f>
        <v>0</v>
      </c>
      <c r="K101" s="9"/>
      <c r="L101" s="8">
        <f aca="true" t="shared" si="14" ref="L101:L118">SUM(K101/12)</f>
        <v>0</v>
      </c>
      <c r="M101" s="10">
        <f>Eingabe!F36</f>
        <v>0</v>
      </c>
      <c r="N101" s="11">
        <f t="shared" si="11"/>
        <v>0</v>
      </c>
      <c r="O101" s="18">
        <f t="shared" si="12"/>
        <v>0</v>
      </c>
      <c r="P101" s="36"/>
      <c r="S101" s="44"/>
      <c r="T101" s="45"/>
      <c r="U101" s="45"/>
      <c r="V101" s="45"/>
      <c r="W101" s="44"/>
      <c r="X101" s="44"/>
      <c r="Y101" s="45"/>
      <c r="Z101" s="44"/>
    </row>
    <row r="102" spans="2:26" ht="26.25" customHeight="1">
      <c r="B102" s="36"/>
      <c r="C102" s="36"/>
      <c r="D102" s="14" t="s">
        <v>40</v>
      </c>
      <c r="E102" s="58">
        <f>Eingabe!C37</f>
        <v>34</v>
      </c>
      <c r="F102" s="149"/>
      <c r="G102" s="138"/>
      <c r="H102" s="27"/>
      <c r="I102" s="8"/>
      <c r="J102" s="8">
        <f t="shared" si="13"/>
        <v>0</v>
      </c>
      <c r="K102" s="9"/>
      <c r="L102" s="8">
        <f t="shared" si="14"/>
        <v>0</v>
      </c>
      <c r="M102" s="10">
        <f>Eingabe!F37</f>
        <v>0</v>
      </c>
      <c r="N102" s="11">
        <f aca="true" t="shared" si="15" ref="N102:N118">$K$69-K102</f>
        <v>0</v>
      </c>
      <c r="O102" s="18">
        <f t="shared" si="12"/>
        <v>0</v>
      </c>
      <c r="P102" s="36"/>
      <c r="S102" s="44"/>
      <c r="T102" s="45"/>
      <c r="U102" s="45"/>
      <c r="V102" s="45"/>
      <c r="W102" s="44"/>
      <c r="X102" s="44"/>
      <c r="Y102" s="45"/>
      <c r="Z102" s="44"/>
    </row>
    <row r="103" spans="2:26" ht="26.25" customHeight="1">
      <c r="B103" s="36"/>
      <c r="C103" s="36"/>
      <c r="D103" s="14" t="s">
        <v>41</v>
      </c>
      <c r="E103" s="58">
        <f>Eingabe!C38</f>
        <v>35</v>
      </c>
      <c r="F103" s="149"/>
      <c r="G103" s="138"/>
      <c r="H103" s="27"/>
      <c r="I103" s="8"/>
      <c r="J103" s="8">
        <f t="shared" si="13"/>
        <v>0</v>
      </c>
      <c r="K103" s="9"/>
      <c r="L103" s="8">
        <f t="shared" si="14"/>
        <v>0</v>
      </c>
      <c r="M103" s="10">
        <f>Eingabe!F38</f>
        <v>0</v>
      </c>
      <c r="N103" s="11">
        <f t="shared" si="15"/>
        <v>0</v>
      </c>
      <c r="O103" s="18">
        <f t="shared" si="12"/>
        <v>0</v>
      </c>
      <c r="P103" s="36"/>
      <c r="S103" s="44"/>
      <c r="T103" s="45"/>
      <c r="U103" s="45"/>
      <c r="V103" s="45"/>
      <c r="W103" s="44"/>
      <c r="X103" s="44"/>
      <c r="Y103" s="45"/>
      <c r="Z103" s="44"/>
    </row>
    <row r="104" spans="2:26" ht="26.25" customHeight="1">
      <c r="B104" s="36"/>
      <c r="C104" s="36"/>
      <c r="D104" s="14" t="s">
        <v>42</v>
      </c>
      <c r="E104" s="58">
        <f>Eingabe!C39</f>
        <v>36</v>
      </c>
      <c r="F104" s="149"/>
      <c r="G104" s="138"/>
      <c r="H104" s="27"/>
      <c r="I104" s="8"/>
      <c r="J104" s="8">
        <f t="shared" si="13"/>
        <v>0</v>
      </c>
      <c r="K104" s="9"/>
      <c r="L104" s="8">
        <f t="shared" si="14"/>
        <v>0</v>
      </c>
      <c r="M104" s="10">
        <f>Eingabe!F39</f>
        <v>0</v>
      </c>
      <c r="N104" s="11">
        <f t="shared" si="15"/>
        <v>0</v>
      </c>
      <c r="O104" s="18">
        <f t="shared" si="12"/>
        <v>0</v>
      </c>
      <c r="P104" s="36"/>
      <c r="S104" s="44"/>
      <c r="T104" s="45"/>
      <c r="U104" s="45"/>
      <c r="V104" s="45"/>
      <c r="W104" s="44"/>
      <c r="X104" s="44"/>
      <c r="Y104" s="45"/>
      <c r="Z104" s="44"/>
    </row>
    <row r="105" spans="2:26" ht="26.25" customHeight="1">
      <c r="B105" s="36"/>
      <c r="C105" s="36"/>
      <c r="D105" s="14" t="s">
        <v>43</v>
      </c>
      <c r="E105" s="58">
        <f>Eingabe!C40</f>
        <v>37</v>
      </c>
      <c r="F105" s="149"/>
      <c r="G105" s="138"/>
      <c r="H105" s="27"/>
      <c r="I105" s="8"/>
      <c r="J105" s="8">
        <f t="shared" si="13"/>
        <v>0</v>
      </c>
      <c r="K105" s="9"/>
      <c r="L105" s="8">
        <f t="shared" si="14"/>
        <v>0</v>
      </c>
      <c r="M105" s="10">
        <f>Eingabe!F40</f>
        <v>0</v>
      </c>
      <c r="N105" s="11">
        <f t="shared" si="15"/>
        <v>0</v>
      </c>
      <c r="O105" s="18">
        <f t="shared" si="12"/>
        <v>0</v>
      </c>
      <c r="P105" s="36"/>
      <c r="S105" s="44"/>
      <c r="T105" s="45"/>
      <c r="U105" s="45"/>
      <c r="V105" s="45"/>
      <c r="W105" s="44"/>
      <c r="X105" s="44"/>
      <c r="Y105" s="45"/>
      <c r="Z105" s="44"/>
    </row>
    <row r="106" spans="2:26" ht="26.25" customHeight="1">
      <c r="B106" s="36"/>
      <c r="C106" s="36"/>
      <c r="D106" s="14" t="s">
        <v>44</v>
      </c>
      <c r="E106" s="58">
        <f>Eingabe!C41</f>
        <v>38</v>
      </c>
      <c r="F106" s="149"/>
      <c r="G106" s="138"/>
      <c r="H106" s="27"/>
      <c r="I106" s="8"/>
      <c r="J106" s="8">
        <f t="shared" si="13"/>
        <v>0</v>
      </c>
      <c r="K106" s="9"/>
      <c r="L106" s="8">
        <f t="shared" si="14"/>
        <v>0</v>
      </c>
      <c r="M106" s="10">
        <f>Eingabe!F41</f>
        <v>0</v>
      </c>
      <c r="N106" s="11">
        <f t="shared" si="15"/>
        <v>0</v>
      </c>
      <c r="O106" s="18">
        <f t="shared" si="12"/>
        <v>0</v>
      </c>
      <c r="P106" s="36"/>
      <c r="S106" s="44"/>
      <c r="T106" s="45"/>
      <c r="U106" s="45"/>
      <c r="V106" s="45"/>
      <c r="W106" s="44"/>
      <c r="X106" s="44"/>
      <c r="Y106" s="45"/>
      <c r="Z106" s="44"/>
    </row>
    <row r="107" spans="2:26" ht="26.25" customHeight="1">
      <c r="B107" s="36"/>
      <c r="C107" s="36"/>
      <c r="D107" s="14" t="s">
        <v>45</v>
      </c>
      <c r="E107" s="58">
        <f>Eingabe!C42</f>
        <v>39</v>
      </c>
      <c r="F107" s="149"/>
      <c r="G107" s="138"/>
      <c r="H107" s="27"/>
      <c r="I107" s="8"/>
      <c r="J107" s="8">
        <f t="shared" si="13"/>
        <v>0</v>
      </c>
      <c r="K107" s="9"/>
      <c r="L107" s="8">
        <f t="shared" si="14"/>
        <v>0</v>
      </c>
      <c r="M107" s="10">
        <f>Eingabe!F42</f>
        <v>0</v>
      </c>
      <c r="N107" s="11">
        <f t="shared" si="15"/>
        <v>0</v>
      </c>
      <c r="O107" s="18">
        <f t="shared" si="12"/>
        <v>0</v>
      </c>
      <c r="P107" s="36"/>
      <c r="S107" s="44"/>
      <c r="T107" s="45"/>
      <c r="U107" s="45"/>
      <c r="V107" s="45"/>
      <c r="W107" s="44"/>
      <c r="X107" s="44"/>
      <c r="Y107" s="45"/>
      <c r="Z107" s="44"/>
    </row>
    <row r="108" spans="2:26" ht="26.25">
      <c r="B108" s="36"/>
      <c r="C108" s="36"/>
      <c r="D108" s="14" t="s">
        <v>46</v>
      </c>
      <c r="E108" s="58">
        <f>Eingabe!C43</f>
        <v>40</v>
      </c>
      <c r="F108" s="149"/>
      <c r="G108" s="138"/>
      <c r="H108" s="27"/>
      <c r="I108" s="8"/>
      <c r="J108" s="8">
        <f t="shared" si="13"/>
        <v>0</v>
      </c>
      <c r="K108" s="9"/>
      <c r="L108" s="8">
        <f t="shared" si="14"/>
        <v>0</v>
      </c>
      <c r="M108" s="10">
        <f>Eingabe!F43</f>
        <v>0</v>
      </c>
      <c r="N108" s="11">
        <f t="shared" si="15"/>
        <v>0</v>
      </c>
      <c r="O108" s="18">
        <f t="shared" si="12"/>
        <v>0</v>
      </c>
      <c r="P108" s="36"/>
      <c r="S108" s="44"/>
      <c r="T108" s="45"/>
      <c r="U108" s="45"/>
      <c r="V108" s="45"/>
      <c r="W108" s="44"/>
      <c r="X108" s="44"/>
      <c r="Y108" s="45"/>
      <c r="Z108" s="44"/>
    </row>
    <row r="109" spans="2:26" ht="32.25" customHeight="1">
      <c r="B109" s="36"/>
      <c r="C109" s="36"/>
      <c r="D109" s="14" t="s">
        <v>47</v>
      </c>
      <c r="E109" s="58">
        <f>Eingabe!C44</f>
        <v>41</v>
      </c>
      <c r="F109" s="149"/>
      <c r="G109" s="138"/>
      <c r="H109" s="27"/>
      <c r="I109" s="8"/>
      <c r="J109" s="8">
        <f t="shared" si="13"/>
        <v>0</v>
      </c>
      <c r="K109" s="9"/>
      <c r="L109" s="8">
        <f t="shared" si="14"/>
        <v>0</v>
      </c>
      <c r="M109" s="10">
        <f>Eingabe!F44</f>
        <v>0</v>
      </c>
      <c r="N109" s="11">
        <f t="shared" si="15"/>
        <v>0</v>
      </c>
      <c r="O109" s="18">
        <f t="shared" si="12"/>
        <v>0</v>
      </c>
      <c r="P109" s="36"/>
      <c r="S109" s="44"/>
      <c r="T109" s="45"/>
      <c r="U109" s="45"/>
      <c r="V109" s="45"/>
      <c r="W109" s="44"/>
      <c r="X109" s="44"/>
      <c r="Y109" s="45"/>
      <c r="Z109" s="44"/>
    </row>
    <row r="110" spans="2:26" ht="26.25" customHeight="1">
      <c r="B110" s="36"/>
      <c r="C110" s="36"/>
      <c r="D110" s="14" t="s">
        <v>48</v>
      </c>
      <c r="E110" s="58">
        <f>Eingabe!C45</f>
        <v>42</v>
      </c>
      <c r="F110" s="149"/>
      <c r="G110" s="138"/>
      <c r="H110" s="27"/>
      <c r="I110" s="8"/>
      <c r="J110" s="8">
        <f t="shared" si="13"/>
        <v>0</v>
      </c>
      <c r="K110" s="9"/>
      <c r="L110" s="8">
        <f t="shared" si="14"/>
        <v>0</v>
      </c>
      <c r="M110" s="10">
        <f>Eingabe!F45</f>
        <v>0</v>
      </c>
      <c r="N110" s="11">
        <f t="shared" si="15"/>
        <v>0</v>
      </c>
      <c r="O110" s="18">
        <f t="shared" si="12"/>
        <v>0</v>
      </c>
      <c r="P110" s="36"/>
      <c r="S110" s="44"/>
      <c r="T110" s="45"/>
      <c r="U110" s="45"/>
      <c r="V110" s="45"/>
      <c r="W110" s="44"/>
      <c r="X110" s="44"/>
      <c r="Y110" s="45"/>
      <c r="Z110" s="44"/>
    </row>
    <row r="111" spans="2:26" ht="26.25" customHeight="1">
      <c r="B111" s="36"/>
      <c r="C111" s="36"/>
      <c r="D111" s="14" t="s">
        <v>49</v>
      </c>
      <c r="E111" s="58">
        <f>Eingabe!C46</f>
        <v>43</v>
      </c>
      <c r="F111" s="149"/>
      <c r="G111" s="138"/>
      <c r="H111" s="27"/>
      <c r="I111" s="8"/>
      <c r="J111" s="8">
        <f t="shared" si="13"/>
        <v>0</v>
      </c>
      <c r="K111" s="9"/>
      <c r="L111" s="8">
        <f t="shared" si="14"/>
        <v>0</v>
      </c>
      <c r="M111" s="10">
        <f>Eingabe!F46</f>
        <v>0</v>
      </c>
      <c r="N111" s="11">
        <f t="shared" si="15"/>
        <v>0</v>
      </c>
      <c r="O111" s="18">
        <f t="shared" si="12"/>
        <v>0</v>
      </c>
      <c r="P111" s="36"/>
      <c r="S111" s="44"/>
      <c r="T111" s="45"/>
      <c r="U111" s="45"/>
      <c r="V111" s="45"/>
      <c r="W111" s="44"/>
      <c r="X111" s="44"/>
      <c r="Y111" s="45"/>
      <c r="Z111" s="44"/>
    </row>
    <row r="112" spans="2:26" ht="26.25" customHeight="1">
      <c r="B112" s="36"/>
      <c r="C112" s="36"/>
      <c r="D112" s="14" t="s">
        <v>50</v>
      </c>
      <c r="E112" s="58">
        <f>Eingabe!C47</f>
        <v>44</v>
      </c>
      <c r="F112" s="149"/>
      <c r="G112" s="138"/>
      <c r="H112" s="27"/>
      <c r="I112" s="8"/>
      <c r="J112" s="8">
        <f t="shared" si="13"/>
        <v>0</v>
      </c>
      <c r="K112" s="9"/>
      <c r="L112" s="8">
        <f t="shared" si="14"/>
        <v>0</v>
      </c>
      <c r="M112" s="10">
        <f>Eingabe!F47</f>
        <v>0</v>
      </c>
      <c r="N112" s="11">
        <f t="shared" si="15"/>
        <v>0</v>
      </c>
      <c r="O112" s="18">
        <f t="shared" si="12"/>
        <v>0</v>
      </c>
      <c r="P112" s="36"/>
      <c r="S112" s="44"/>
      <c r="T112" s="45"/>
      <c r="U112" s="45"/>
      <c r="V112" s="45"/>
      <c r="W112" s="44"/>
      <c r="X112" s="44"/>
      <c r="Y112" s="45"/>
      <c r="Z112" s="44"/>
    </row>
    <row r="113" spans="2:26" ht="26.25" customHeight="1">
      <c r="B113" s="36"/>
      <c r="C113" s="36"/>
      <c r="D113" s="14" t="s">
        <v>51</v>
      </c>
      <c r="E113" s="58">
        <f>Eingabe!C48</f>
        <v>45</v>
      </c>
      <c r="F113" s="149"/>
      <c r="G113" s="138"/>
      <c r="H113" s="27"/>
      <c r="I113" s="8"/>
      <c r="J113" s="8">
        <f t="shared" si="13"/>
        <v>0</v>
      </c>
      <c r="K113" s="9"/>
      <c r="L113" s="8">
        <f t="shared" si="14"/>
        <v>0</v>
      </c>
      <c r="M113" s="10">
        <f>Eingabe!F48</f>
        <v>0</v>
      </c>
      <c r="N113" s="11">
        <f t="shared" si="15"/>
        <v>0</v>
      </c>
      <c r="O113" s="18">
        <f t="shared" si="12"/>
        <v>0</v>
      </c>
      <c r="P113" s="36"/>
      <c r="S113" s="44"/>
      <c r="T113" s="45"/>
      <c r="U113" s="45"/>
      <c r="V113" s="45"/>
      <c r="W113" s="44"/>
      <c r="X113" s="44"/>
      <c r="Y113" s="45"/>
      <c r="Z113" s="44"/>
    </row>
    <row r="114" spans="2:26" ht="26.25" customHeight="1">
      <c r="B114" s="36"/>
      <c r="C114" s="36"/>
      <c r="D114" s="14" t="s">
        <v>52</v>
      </c>
      <c r="E114" s="58">
        <f>Eingabe!C49</f>
        <v>46</v>
      </c>
      <c r="F114" s="149"/>
      <c r="G114" s="138"/>
      <c r="H114" s="27"/>
      <c r="I114" s="8"/>
      <c r="J114" s="8">
        <f t="shared" si="13"/>
        <v>0</v>
      </c>
      <c r="K114" s="9"/>
      <c r="L114" s="8">
        <f t="shared" si="14"/>
        <v>0</v>
      </c>
      <c r="M114" s="10">
        <f>Eingabe!F49</f>
        <v>0</v>
      </c>
      <c r="N114" s="11">
        <f t="shared" si="15"/>
        <v>0</v>
      </c>
      <c r="O114" s="18">
        <f t="shared" si="12"/>
        <v>0</v>
      </c>
      <c r="P114" s="36"/>
      <c r="S114" s="44"/>
      <c r="T114" s="45"/>
      <c r="U114" s="45"/>
      <c r="V114" s="45"/>
      <c r="W114" s="44"/>
      <c r="X114" s="44"/>
      <c r="Y114" s="45"/>
      <c r="Z114" s="44"/>
    </row>
    <row r="115" spans="2:26" ht="26.25" customHeight="1">
      <c r="B115" s="36"/>
      <c r="C115" s="36"/>
      <c r="D115" s="14" t="s">
        <v>53</v>
      </c>
      <c r="E115" s="58">
        <f>Eingabe!C50</f>
        <v>47</v>
      </c>
      <c r="F115" s="149"/>
      <c r="G115" s="138"/>
      <c r="H115" s="27"/>
      <c r="I115" s="8"/>
      <c r="J115" s="8">
        <f t="shared" si="13"/>
        <v>0</v>
      </c>
      <c r="K115" s="9"/>
      <c r="L115" s="8">
        <f t="shared" si="14"/>
        <v>0</v>
      </c>
      <c r="M115" s="10">
        <f>Eingabe!F50</f>
        <v>0</v>
      </c>
      <c r="N115" s="11">
        <f t="shared" si="15"/>
        <v>0</v>
      </c>
      <c r="O115" s="18">
        <f t="shared" si="12"/>
        <v>0</v>
      </c>
      <c r="P115" s="36"/>
      <c r="S115" s="44"/>
      <c r="T115" s="45"/>
      <c r="U115" s="45"/>
      <c r="V115" s="45"/>
      <c r="W115" s="44"/>
      <c r="X115" s="44"/>
      <c r="Y115" s="45"/>
      <c r="Z115" s="44"/>
    </row>
    <row r="116" spans="2:26" ht="26.25" customHeight="1">
      <c r="B116" s="36"/>
      <c r="C116" s="36"/>
      <c r="D116" s="14" t="s">
        <v>54</v>
      </c>
      <c r="E116" s="58">
        <f>Eingabe!C51</f>
        <v>48</v>
      </c>
      <c r="F116" s="149"/>
      <c r="G116" s="138"/>
      <c r="H116" s="27"/>
      <c r="I116" s="8"/>
      <c r="J116" s="8">
        <f t="shared" si="13"/>
        <v>0</v>
      </c>
      <c r="K116" s="9"/>
      <c r="L116" s="8">
        <f t="shared" si="14"/>
        <v>0</v>
      </c>
      <c r="M116" s="10">
        <f>Eingabe!F51</f>
        <v>0</v>
      </c>
      <c r="N116" s="11">
        <f t="shared" si="15"/>
        <v>0</v>
      </c>
      <c r="O116" s="18">
        <f t="shared" si="12"/>
        <v>0</v>
      </c>
      <c r="P116" s="36"/>
      <c r="S116" s="44"/>
      <c r="T116" s="45"/>
      <c r="U116" s="45"/>
      <c r="V116" s="45"/>
      <c r="W116" s="44"/>
      <c r="X116" s="44"/>
      <c r="Y116" s="45"/>
      <c r="Z116" s="44"/>
    </row>
    <row r="117" spans="2:26" ht="26.25" customHeight="1">
      <c r="B117" s="36"/>
      <c r="C117" s="36"/>
      <c r="D117" s="14" t="s">
        <v>55</v>
      </c>
      <c r="E117" s="58">
        <f>Eingabe!C52</f>
        <v>49</v>
      </c>
      <c r="F117" s="149"/>
      <c r="G117" s="138"/>
      <c r="H117" s="27"/>
      <c r="I117" s="8"/>
      <c r="J117" s="8">
        <f t="shared" si="13"/>
        <v>0</v>
      </c>
      <c r="K117" s="9"/>
      <c r="L117" s="8">
        <f t="shared" si="14"/>
        <v>0</v>
      </c>
      <c r="M117" s="10">
        <f>Eingabe!F52</f>
        <v>0</v>
      </c>
      <c r="N117" s="11">
        <f t="shared" si="15"/>
        <v>0</v>
      </c>
      <c r="O117" s="18">
        <f t="shared" si="12"/>
        <v>0</v>
      </c>
      <c r="P117" s="36"/>
      <c r="S117" s="44"/>
      <c r="T117" s="45"/>
      <c r="U117" s="45"/>
      <c r="V117" s="45"/>
      <c r="W117" s="44"/>
      <c r="X117" s="44"/>
      <c r="Y117" s="45"/>
      <c r="Z117" s="44"/>
    </row>
    <row r="118" spans="2:26" ht="26.25" customHeight="1" thickBot="1">
      <c r="B118" s="36"/>
      <c r="C118" s="36"/>
      <c r="D118" s="28" t="s">
        <v>56</v>
      </c>
      <c r="E118" s="59">
        <f>Eingabe!C53</f>
        <v>50</v>
      </c>
      <c r="F118" s="150"/>
      <c r="G118" s="139"/>
      <c r="H118" s="143"/>
      <c r="I118" s="30"/>
      <c r="J118" s="30">
        <f t="shared" si="13"/>
        <v>0</v>
      </c>
      <c r="K118" s="31"/>
      <c r="L118" s="30">
        <f t="shared" si="14"/>
        <v>0</v>
      </c>
      <c r="M118" s="32">
        <f>Eingabe!F53</f>
        <v>0</v>
      </c>
      <c r="N118" s="33">
        <f t="shared" si="15"/>
        <v>0</v>
      </c>
      <c r="O118" s="34">
        <f t="shared" si="12"/>
        <v>0</v>
      </c>
      <c r="P118" s="36"/>
      <c r="S118" s="44"/>
      <c r="T118" s="45"/>
      <c r="U118" s="45"/>
      <c r="V118" s="45"/>
      <c r="W118" s="44"/>
      <c r="X118" s="44"/>
      <c r="Y118" s="45"/>
      <c r="Z118" s="44"/>
    </row>
    <row r="119" spans="2:26" ht="26.25" customHeight="1" thickBot="1">
      <c r="B119" s="36"/>
      <c r="C119" s="36"/>
      <c r="D119" s="236" t="str">
        <f>Eingabe!$B$54</f>
        <v>Punktevergabe: 30,27,25,24,23,22,21,20,19,18,17,16,15,14,13,12,11,10,9,8,7,6,5,4,3,2,1</v>
      </c>
      <c r="E119" s="237"/>
      <c r="F119" s="237"/>
      <c r="G119" s="237"/>
      <c r="H119" s="237"/>
      <c r="I119" s="237"/>
      <c r="J119" s="237"/>
      <c r="K119" s="237"/>
      <c r="L119" s="237"/>
      <c r="M119" s="237"/>
      <c r="N119" s="237"/>
      <c r="O119" s="238"/>
      <c r="P119" s="36"/>
      <c r="S119" s="44"/>
      <c r="T119" s="45"/>
      <c r="U119" s="45"/>
      <c r="V119" s="45"/>
      <c r="W119" s="44"/>
      <c r="X119" s="44"/>
      <c r="Y119" s="45"/>
      <c r="Z119" s="44"/>
    </row>
    <row r="120" spans="2:26" ht="26.25" customHeight="1">
      <c r="B120" s="36"/>
      <c r="C120" s="36"/>
      <c r="D120" s="36"/>
      <c r="E120" s="36"/>
      <c r="F120" s="151"/>
      <c r="G120" s="36"/>
      <c r="H120" s="101"/>
      <c r="I120" s="36"/>
      <c r="J120" s="36"/>
      <c r="K120" s="36"/>
      <c r="L120" s="36"/>
      <c r="M120" s="36"/>
      <c r="N120" s="36"/>
      <c r="O120" s="36"/>
      <c r="P120" s="36"/>
      <c r="S120" s="44"/>
      <c r="T120" s="45"/>
      <c r="U120" s="45"/>
      <c r="V120" s="45"/>
      <c r="W120" s="44"/>
      <c r="X120" s="44"/>
      <c r="Y120" s="45"/>
      <c r="Z120" s="44"/>
    </row>
    <row r="121" spans="2:26" ht="26.25" customHeight="1">
      <c r="B121" s="36"/>
      <c r="C121" s="36"/>
      <c r="D121" s="45"/>
      <c r="E121" s="44"/>
      <c r="F121" s="217"/>
      <c r="G121" s="218"/>
      <c r="H121" s="140"/>
      <c r="I121" s="46" t="s">
        <v>68</v>
      </c>
      <c r="J121" s="47"/>
      <c r="K121" s="36"/>
      <c r="L121" s="42"/>
      <c r="M121" s="42"/>
      <c r="N121" s="44"/>
      <c r="O121" s="45"/>
      <c r="P121" s="36"/>
      <c r="S121" s="44"/>
      <c r="T121" s="45"/>
      <c r="U121" s="45"/>
      <c r="V121" s="45"/>
      <c r="W121" s="44"/>
      <c r="X121" s="44"/>
      <c r="Y121" s="45"/>
      <c r="Z121" s="44"/>
    </row>
    <row r="122" spans="2:26" ht="26.25" customHeight="1">
      <c r="B122" s="36"/>
      <c r="C122" s="36"/>
      <c r="D122" s="41"/>
      <c r="E122" s="41"/>
      <c r="F122" s="217"/>
      <c r="G122" s="218"/>
      <c r="H122" s="140"/>
      <c r="I122" s="46" t="s">
        <v>68</v>
      </c>
      <c r="J122" s="47"/>
      <c r="K122" s="36"/>
      <c r="L122" s="42"/>
      <c r="M122" s="42"/>
      <c r="N122" s="44"/>
      <c r="O122" s="45"/>
      <c r="P122" s="36"/>
      <c r="S122" s="44"/>
      <c r="T122" s="45"/>
      <c r="U122" s="45"/>
      <c r="V122" s="45"/>
      <c r="W122" s="44"/>
      <c r="X122" s="44"/>
      <c r="Y122" s="45"/>
      <c r="Z122" s="44"/>
    </row>
    <row r="123" spans="2:26" ht="26.25" customHeight="1">
      <c r="B123" s="36"/>
      <c r="C123" s="36"/>
      <c r="D123" s="41"/>
      <c r="E123" s="41"/>
      <c r="F123" s="217"/>
      <c r="G123" s="218"/>
      <c r="H123" s="140"/>
      <c r="I123" s="46" t="s">
        <v>68</v>
      </c>
      <c r="J123" s="47"/>
      <c r="K123" s="36"/>
      <c r="L123" s="42"/>
      <c r="M123" s="42"/>
      <c r="N123" s="44"/>
      <c r="O123" s="45"/>
      <c r="P123" s="36"/>
      <c r="S123" s="44"/>
      <c r="T123" s="45"/>
      <c r="U123" s="45"/>
      <c r="V123" s="45"/>
      <c r="W123" s="44"/>
      <c r="X123" s="44"/>
      <c r="Y123" s="45"/>
      <c r="Z123" s="44"/>
    </row>
    <row r="124" spans="2:26" ht="26.25" customHeight="1">
      <c r="B124" s="36"/>
      <c r="C124" s="36"/>
      <c r="D124" s="41"/>
      <c r="E124" s="63"/>
      <c r="F124" s="53"/>
      <c r="G124" s="53"/>
      <c r="H124" s="53"/>
      <c r="I124" s="54"/>
      <c r="J124" s="36"/>
      <c r="K124" s="36"/>
      <c r="L124" s="36"/>
      <c r="M124" s="36"/>
      <c r="N124" s="36"/>
      <c r="O124" s="36"/>
      <c r="P124" s="36"/>
      <c r="S124" s="44"/>
      <c r="T124" s="45"/>
      <c r="U124" s="45"/>
      <c r="V124" s="45"/>
      <c r="W124" s="44"/>
      <c r="X124" s="44"/>
      <c r="Y124" s="45"/>
      <c r="Z124" s="44"/>
    </row>
    <row r="125" spans="2:26" ht="26.25" customHeight="1" thickBot="1">
      <c r="B125" s="36"/>
      <c r="C125" s="36"/>
      <c r="D125" s="36"/>
      <c r="E125" s="57"/>
      <c r="F125" s="41"/>
      <c r="G125" s="36"/>
      <c r="H125" s="101"/>
      <c r="I125" s="36"/>
      <c r="J125" s="36"/>
      <c r="K125" s="36"/>
      <c r="L125" s="36"/>
      <c r="M125" s="36"/>
      <c r="N125" s="36"/>
      <c r="O125" s="36"/>
      <c r="P125" s="36"/>
      <c r="S125" s="44"/>
      <c r="T125" s="45"/>
      <c r="U125" s="45"/>
      <c r="V125" s="45"/>
      <c r="W125" s="44"/>
      <c r="X125" s="44"/>
      <c r="Y125" s="45"/>
      <c r="Z125" s="44"/>
    </row>
    <row r="126" spans="2:26" ht="26.25" customHeight="1" thickBot="1">
      <c r="B126" s="36"/>
      <c r="C126" s="36"/>
      <c r="D126" s="219">
        <f>Eingabe!$G$3</f>
        <v>42115</v>
      </c>
      <c r="E126" s="220"/>
      <c r="F126" s="220"/>
      <c r="G126" s="220"/>
      <c r="H126" s="220"/>
      <c r="I126" s="220"/>
      <c r="J126" s="220"/>
      <c r="K126" s="220"/>
      <c r="L126" s="220"/>
      <c r="M126" s="220"/>
      <c r="N126" s="220"/>
      <c r="O126" s="221"/>
      <c r="P126" s="36"/>
      <c r="S126" s="44"/>
      <c r="T126" s="45"/>
      <c r="U126" s="45"/>
      <c r="V126" s="45"/>
      <c r="W126" s="44"/>
      <c r="X126" s="44"/>
      <c r="Y126" s="45"/>
      <c r="Z126" s="44"/>
    </row>
    <row r="127" spans="2:26" ht="26.25" customHeight="1">
      <c r="B127" s="36"/>
      <c r="C127" s="36"/>
      <c r="D127" s="234" t="s">
        <v>0</v>
      </c>
      <c r="E127" s="222" t="s">
        <v>63</v>
      </c>
      <c r="F127" s="222" t="s">
        <v>66</v>
      </c>
      <c r="G127" s="222"/>
      <c r="H127" s="230" t="s">
        <v>67</v>
      </c>
      <c r="I127" s="222" t="s">
        <v>4</v>
      </c>
      <c r="J127" s="222" t="s">
        <v>5</v>
      </c>
      <c r="K127" s="222" t="s">
        <v>6</v>
      </c>
      <c r="L127" s="222" t="s">
        <v>62</v>
      </c>
      <c r="M127" s="239" t="s">
        <v>3</v>
      </c>
      <c r="N127" s="48" t="s">
        <v>60</v>
      </c>
      <c r="O127" s="49"/>
      <c r="P127" s="36"/>
      <c r="S127" s="44"/>
      <c r="T127" s="45"/>
      <c r="U127" s="45"/>
      <c r="V127" s="45"/>
      <c r="W127" s="44"/>
      <c r="X127" s="44"/>
      <c r="Y127" s="45"/>
      <c r="Z127" s="44"/>
    </row>
    <row r="128" spans="2:26" ht="26.25" customHeight="1" thickBot="1">
      <c r="B128" s="36"/>
      <c r="C128" s="36"/>
      <c r="D128" s="235"/>
      <c r="E128" s="223"/>
      <c r="F128" s="223"/>
      <c r="G128" s="223"/>
      <c r="H128" s="231"/>
      <c r="I128" s="223"/>
      <c r="J128" s="223"/>
      <c r="K128" s="223"/>
      <c r="L128" s="223"/>
      <c r="M128" s="240"/>
      <c r="N128" s="64" t="s">
        <v>58</v>
      </c>
      <c r="O128" s="65" t="s">
        <v>59</v>
      </c>
      <c r="P128" s="36"/>
      <c r="S128" s="44"/>
      <c r="T128" s="45"/>
      <c r="U128" s="45"/>
      <c r="V128" s="45"/>
      <c r="W128" s="44"/>
      <c r="X128" s="44"/>
      <c r="Y128" s="45"/>
      <c r="Z128" s="44"/>
    </row>
    <row r="129" spans="2:26" ht="26.25" customHeight="1">
      <c r="B129" s="36"/>
      <c r="C129" s="36"/>
      <c r="D129" s="19" t="s">
        <v>7</v>
      </c>
      <c r="E129" s="59" t="str">
        <f>Eingabe!C4</f>
        <v>Thomas Gebhardt</v>
      </c>
      <c r="F129" s="148"/>
      <c r="G129" s="137"/>
      <c r="H129" s="68"/>
      <c r="I129" s="8"/>
      <c r="J129" s="8">
        <f aca="true" t="shared" si="16" ref="J129:J160">K129-I129</f>
        <v>0</v>
      </c>
      <c r="K129" s="9"/>
      <c r="L129" s="8">
        <f aca="true" t="shared" si="17" ref="L129:L160">SUM(K129/12)</f>
        <v>0</v>
      </c>
      <c r="M129" s="10">
        <f>Eingabe!G4</f>
        <v>0</v>
      </c>
      <c r="N129" s="4"/>
      <c r="O129" s="15"/>
      <c r="P129" s="36"/>
      <c r="S129" s="44"/>
      <c r="T129" s="45"/>
      <c r="U129" s="45"/>
      <c r="V129" s="45"/>
      <c r="W129" s="44"/>
      <c r="X129" s="44"/>
      <c r="Y129" s="45"/>
      <c r="Z129" s="44"/>
    </row>
    <row r="130" spans="2:26" ht="26.25" customHeight="1">
      <c r="B130" s="36"/>
      <c r="C130" s="36"/>
      <c r="D130" s="20" t="s">
        <v>8</v>
      </c>
      <c r="E130" s="58" t="str">
        <f>Eingabe!C5</f>
        <v>Thomas Sanda</v>
      </c>
      <c r="F130" s="149"/>
      <c r="G130" s="138"/>
      <c r="H130" s="27"/>
      <c r="I130" s="8"/>
      <c r="J130" s="8">
        <f t="shared" si="16"/>
        <v>0</v>
      </c>
      <c r="K130" s="9"/>
      <c r="L130" s="8">
        <f t="shared" si="17"/>
        <v>0</v>
      </c>
      <c r="M130" s="10">
        <f>Eingabe!G5</f>
        <v>0</v>
      </c>
      <c r="N130" s="5">
        <f aca="true" t="shared" si="18" ref="N130:N161">$K$129-K130</f>
        <v>0</v>
      </c>
      <c r="O130" s="16"/>
      <c r="P130" s="36"/>
      <c r="S130" s="44"/>
      <c r="T130" s="45"/>
      <c r="U130" s="45"/>
      <c r="V130" s="45"/>
      <c r="W130" s="44"/>
      <c r="X130" s="44"/>
      <c r="Y130" s="45"/>
      <c r="Z130" s="44"/>
    </row>
    <row r="131" spans="2:26" ht="26.25" customHeight="1">
      <c r="B131" s="36"/>
      <c r="C131" s="36"/>
      <c r="D131" s="21" t="s">
        <v>9</v>
      </c>
      <c r="E131" s="58" t="str">
        <f>Eingabe!C6</f>
        <v>Günther Schlosser</v>
      </c>
      <c r="F131" s="149"/>
      <c r="G131" s="138"/>
      <c r="H131" s="27"/>
      <c r="I131" s="8"/>
      <c r="J131" s="8">
        <f t="shared" si="16"/>
        <v>0</v>
      </c>
      <c r="K131" s="9"/>
      <c r="L131" s="8">
        <f t="shared" si="17"/>
        <v>0</v>
      </c>
      <c r="M131" s="10">
        <f>Eingabe!G6</f>
        <v>0</v>
      </c>
      <c r="N131" s="6">
        <f t="shared" si="18"/>
        <v>0</v>
      </c>
      <c r="O131" s="17">
        <f>SUM(K130-K131)</f>
        <v>0</v>
      </c>
      <c r="P131" s="36"/>
      <c r="S131" s="44"/>
      <c r="T131" s="45"/>
      <c r="U131" s="45"/>
      <c r="V131" s="45"/>
      <c r="W131" s="44"/>
      <c r="X131" s="44"/>
      <c r="Y131" s="45"/>
      <c r="Z131" s="44"/>
    </row>
    <row r="132" spans="2:26" ht="26.25" customHeight="1">
      <c r="B132" s="36"/>
      <c r="C132" s="36"/>
      <c r="D132" s="14" t="s">
        <v>10</v>
      </c>
      <c r="E132" s="58" t="str">
        <f>Eingabe!C7</f>
        <v>Gerhard Fischer </v>
      </c>
      <c r="F132" s="149"/>
      <c r="G132" s="138"/>
      <c r="H132" s="27"/>
      <c r="I132" s="8"/>
      <c r="J132" s="8">
        <f t="shared" si="16"/>
        <v>0</v>
      </c>
      <c r="K132" s="9"/>
      <c r="L132" s="8">
        <f t="shared" si="17"/>
        <v>0</v>
      </c>
      <c r="M132" s="10">
        <f>Eingabe!G7</f>
        <v>0</v>
      </c>
      <c r="N132" s="11">
        <f t="shared" si="18"/>
        <v>0</v>
      </c>
      <c r="O132" s="18">
        <f>SUM(K131-K132)</f>
        <v>0</v>
      </c>
      <c r="P132" s="36"/>
      <c r="S132" s="44"/>
      <c r="T132" s="45"/>
      <c r="U132" s="45"/>
      <c r="V132" s="45"/>
      <c r="W132" s="44"/>
      <c r="X132" s="44"/>
      <c r="Y132" s="45"/>
      <c r="Z132" s="44"/>
    </row>
    <row r="133" spans="2:26" ht="26.25" customHeight="1">
      <c r="B133" s="36"/>
      <c r="C133" s="36"/>
      <c r="D133" s="14" t="s">
        <v>11</v>
      </c>
      <c r="E133" s="58" t="str">
        <f>Eingabe!C8</f>
        <v>Peter Siding </v>
      </c>
      <c r="F133" s="149"/>
      <c r="G133" s="138"/>
      <c r="H133" s="27"/>
      <c r="I133" s="8"/>
      <c r="J133" s="8">
        <f t="shared" si="16"/>
        <v>0</v>
      </c>
      <c r="K133" s="9"/>
      <c r="L133" s="8">
        <f t="shared" si="17"/>
        <v>0</v>
      </c>
      <c r="M133" s="10">
        <f>Eingabe!G8</f>
        <v>0</v>
      </c>
      <c r="N133" s="11">
        <f t="shared" si="18"/>
        <v>0</v>
      </c>
      <c r="O133" s="18">
        <f aca="true" t="shared" si="19" ref="O133:O178">SUM(K132-K133)</f>
        <v>0</v>
      </c>
      <c r="P133" s="36"/>
      <c r="S133" s="44"/>
      <c r="T133" s="45"/>
      <c r="U133" s="45"/>
      <c r="V133" s="45"/>
      <c r="W133" s="44"/>
      <c r="X133" s="44"/>
      <c r="Y133" s="45"/>
      <c r="Z133" s="44"/>
    </row>
    <row r="134" spans="2:26" ht="26.25" customHeight="1">
      <c r="B134" s="36"/>
      <c r="C134" s="36"/>
      <c r="D134" s="14" t="s">
        <v>12</v>
      </c>
      <c r="E134" s="58" t="str">
        <f>Eingabe!C9</f>
        <v>Roland Dobritzhofer</v>
      </c>
      <c r="F134" s="149"/>
      <c r="G134" s="138"/>
      <c r="H134" s="27"/>
      <c r="I134" s="8"/>
      <c r="J134" s="8">
        <f t="shared" si="16"/>
        <v>0</v>
      </c>
      <c r="K134" s="9"/>
      <c r="L134" s="8">
        <f t="shared" si="17"/>
        <v>0</v>
      </c>
      <c r="M134" s="10">
        <f>Eingabe!G9</f>
        <v>0</v>
      </c>
      <c r="N134" s="11">
        <f t="shared" si="18"/>
        <v>0</v>
      </c>
      <c r="O134" s="18">
        <f t="shared" si="19"/>
        <v>0</v>
      </c>
      <c r="P134" s="36"/>
      <c r="S134" s="44"/>
      <c r="T134" s="45"/>
      <c r="U134" s="45"/>
      <c r="V134" s="45"/>
      <c r="W134" s="44"/>
      <c r="X134" s="44"/>
      <c r="Y134" s="45"/>
      <c r="Z134" s="44"/>
    </row>
    <row r="135" spans="2:26" ht="26.25" customHeight="1">
      <c r="B135" s="36"/>
      <c r="C135" s="36"/>
      <c r="D135" s="14" t="s">
        <v>13</v>
      </c>
      <c r="E135" s="58" t="str">
        <f>Eingabe!C10</f>
        <v>Ernst Brajer</v>
      </c>
      <c r="F135" s="149"/>
      <c r="G135" s="138"/>
      <c r="H135" s="27"/>
      <c r="I135" s="8"/>
      <c r="J135" s="8">
        <f t="shared" si="16"/>
        <v>0</v>
      </c>
      <c r="K135" s="9"/>
      <c r="L135" s="8">
        <f t="shared" si="17"/>
        <v>0</v>
      </c>
      <c r="M135" s="10">
        <f>Eingabe!G10</f>
        <v>0</v>
      </c>
      <c r="N135" s="11">
        <f t="shared" si="18"/>
        <v>0</v>
      </c>
      <c r="O135" s="18">
        <f t="shared" si="19"/>
        <v>0</v>
      </c>
      <c r="P135" s="36"/>
      <c r="S135" s="44"/>
      <c r="T135" s="45"/>
      <c r="U135" s="45"/>
      <c r="V135" s="45"/>
      <c r="W135" s="44"/>
      <c r="X135" s="44"/>
      <c r="Y135" s="45"/>
      <c r="Z135" s="44"/>
    </row>
    <row r="136" spans="2:26" ht="26.25" customHeight="1">
      <c r="B136" s="36"/>
      <c r="C136" s="36"/>
      <c r="D136" s="14" t="s">
        <v>14</v>
      </c>
      <c r="E136" s="58" t="str">
        <f>Eingabe!C11</f>
        <v>Thomas Nowak </v>
      </c>
      <c r="F136" s="149"/>
      <c r="G136" s="138"/>
      <c r="H136" s="27"/>
      <c r="I136" s="8"/>
      <c r="J136" s="8">
        <f t="shared" si="16"/>
        <v>0</v>
      </c>
      <c r="K136" s="9"/>
      <c r="L136" s="8">
        <f t="shared" si="17"/>
        <v>0</v>
      </c>
      <c r="M136" s="10">
        <f>Eingabe!G11</f>
        <v>0</v>
      </c>
      <c r="N136" s="11">
        <f t="shared" si="18"/>
        <v>0</v>
      </c>
      <c r="O136" s="18">
        <f t="shared" si="19"/>
        <v>0</v>
      </c>
      <c r="P136" s="36"/>
      <c r="S136" s="44"/>
      <c r="T136" s="45"/>
      <c r="U136" s="45"/>
      <c r="V136" s="45"/>
      <c r="W136" s="44"/>
      <c r="X136" s="44"/>
      <c r="Y136" s="45"/>
      <c r="Z136" s="44"/>
    </row>
    <row r="137" spans="2:26" ht="26.25" customHeight="1">
      <c r="B137" s="36"/>
      <c r="C137" s="36"/>
      <c r="D137" s="14" t="s">
        <v>15</v>
      </c>
      <c r="E137" s="58" t="str">
        <f>Eingabe!C12</f>
        <v>Walter Lemböck </v>
      </c>
      <c r="F137" s="149"/>
      <c r="G137" s="138"/>
      <c r="H137" s="27"/>
      <c r="I137" s="8"/>
      <c r="J137" s="8">
        <f t="shared" si="16"/>
        <v>0</v>
      </c>
      <c r="K137" s="9"/>
      <c r="L137" s="8">
        <f t="shared" si="17"/>
        <v>0</v>
      </c>
      <c r="M137" s="10">
        <f>Eingabe!G12</f>
        <v>0</v>
      </c>
      <c r="N137" s="11">
        <f t="shared" si="18"/>
        <v>0</v>
      </c>
      <c r="O137" s="18">
        <f t="shared" si="19"/>
        <v>0</v>
      </c>
      <c r="P137" s="36"/>
      <c r="S137" s="44"/>
      <c r="T137" s="45"/>
      <c r="U137" s="45"/>
      <c r="V137" s="45"/>
      <c r="W137" s="44"/>
      <c r="X137" s="44"/>
      <c r="Y137" s="45"/>
      <c r="Z137" s="44"/>
    </row>
    <row r="138" spans="2:26" ht="26.25" customHeight="1">
      <c r="B138" s="36"/>
      <c r="C138" s="36"/>
      <c r="D138" s="14" t="s">
        <v>16</v>
      </c>
      <c r="E138" s="58" t="str">
        <f>Eingabe!C13</f>
        <v>Walter Müllner </v>
      </c>
      <c r="F138" s="149"/>
      <c r="G138" s="138"/>
      <c r="H138" s="27"/>
      <c r="I138" s="8"/>
      <c r="J138" s="8">
        <f t="shared" si="16"/>
        <v>0</v>
      </c>
      <c r="K138" s="9"/>
      <c r="L138" s="8">
        <f t="shared" si="17"/>
        <v>0</v>
      </c>
      <c r="M138" s="10">
        <f>Eingabe!G13</f>
        <v>0</v>
      </c>
      <c r="N138" s="11">
        <f t="shared" si="18"/>
        <v>0</v>
      </c>
      <c r="O138" s="18">
        <f t="shared" si="19"/>
        <v>0</v>
      </c>
      <c r="P138" s="36"/>
      <c r="S138" s="44"/>
      <c r="T138" s="45"/>
      <c r="U138" s="45"/>
      <c r="V138" s="45"/>
      <c r="W138" s="44"/>
      <c r="X138" s="44"/>
      <c r="Y138" s="45"/>
      <c r="Z138" s="44"/>
    </row>
    <row r="139" spans="2:26" ht="26.25" customHeight="1">
      <c r="B139" s="36"/>
      <c r="C139" s="36"/>
      <c r="D139" s="14" t="s">
        <v>17</v>
      </c>
      <c r="E139" s="58">
        <f>Eingabe!C14</f>
        <v>11</v>
      </c>
      <c r="F139" s="149"/>
      <c r="G139" s="138"/>
      <c r="H139" s="27"/>
      <c r="I139" s="8"/>
      <c r="J139" s="8">
        <f t="shared" si="16"/>
        <v>0</v>
      </c>
      <c r="K139" s="9"/>
      <c r="L139" s="8">
        <f t="shared" si="17"/>
        <v>0</v>
      </c>
      <c r="M139" s="10">
        <f>Eingabe!G14</f>
        <v>0</v>
      </c>
      <c r="N139" s="11">
        <f t="shared" si="18"/>
        <v>0</v>
      </c>
      <c r="O139" s="18">
        <f t="shared" si="19"/>
        <v>0</v>
      </c>
      <c r="P139" s="36"/>
      <c r="S139" s="44"/>
      <c r="T139" s="45"/>
      <c r="U139" s="45"/>
      <c r="V139" s="45"/>
      <c r="W139" s="44"/>
      <c r="X139" s="44"/>
      <c r="Y139" s="45"/>
      <c r="Z139" s="44"/>
    </row>
    <row r="140" spans="2:26" ht="26.25" customHeight="1">
      <c r="B140" s="36"/>
      <c r="C140" s="36"/>
      <c r="D140" s="14" t="s">
        <v>18</v>
      </c>
      <c r="E140" s="58">
        <f>Eingabe!C15</f>
        <v>12</v>
      </c>
      <c r="F140" s="149"/>
      <c r="G140" s="138"/>
      <c r="H140" s="27"/>
      <c r="I140" s="8"/>
      <c r="J140" s="8">
        <f t="shared" si="16"/>
        <v>0</v>
      </c>
      <c r="K140" s="9"/>
      <c r="L140" s="8">
        <f t="shared" si="17"/>
        <v>0</v>
      </c>
      <c r="M140" s="10">
        <f>Eingabe!G15</f>
        <v>0</v>
      </c>
      <c r="N140" s="11">
        <f t="shared" si="18"/>
        <v>0</v>
      </c>
      <c r="O140" s="18">
        <f t="shared" si="19"/>
        <v>0</v>
      </c>
      <c r="P140" s="36"/>
      <c r="S140" s="44"/>
      <c r="T140" s="45"/>
      <c r="U140" s="45"/>
      <c r="V140" s="45"/>
      <c r="W140" s="44"/>
      <c r="X140" s="44"/>
      <c r="Y140" s="45"/>
      <c r="Z140" s="44"/>
    </row>
    <row r="141" spans="2:26" ht="26.25" customHeight="1">
      <c r="B141" s="36"/>
      <c r="C141" s="36"/>
      <c r="D141" s="14" t="s">
        <v>19</v>
      </c>
      <c r="E141" s="58">
        <f>Eingabe!C16</f>
        <v>13</v>
      </c>
      <c r="F141" s="149"/>
      <c r="G141" s="138"/>
      <c r="H141" s="27"/>
      <c r="I141" s="8"/>
      <c r="J141" s="8">
        <f t="shared" si="16"/>
        <v>0</v>
      </c>
      <c r="K141" s="9"/>
      <c r="L141" s="8">
        <f t="shared" si="17"/>
        <v>0</v>
      </c>
      <c r="M141" s="10">
        <f>Eingabe!G16</f>
        <v>0</v>
      </c>
      <c r="N141" s="11">
        <f t="shared" si="18"/>
        <v>0</v>
      </c>
      <c r="O141" s="18">
        <f t="shared" si="19"/>
        <v>0</v>
      </c>
      <c r="P141" s="36"/>
      <c r="S141" s="44"/>
      <c r="T141" s="45"/>
      <c r="U141" s="45"/>
      <c r="V141" s="45"/>
      <c r="W141" s="44"/>
      <c r="X141" s="44"/>
      <c r="Y141" s="45"/>
      <c r="Z141" s="44"/>
    </row>
    <row r="142" spans="2:26" ht="26.25" customHeight="1">
      <c r="B142" s="36"/>
      <c r="C142" s="36"/>
      <c r="D142" s="14" t="s">
        <v>20</v>
      </c>
      <c r="E142" s="58">
        <f>Eingabe!C17</f>
        <v>14</v>
      </c>
      <c r="F142" s="149"/>
      <c r="G142" s="138"/>
      <c r="H142" s="27"/>
      <c r="I142" s="8"/>
      <c r="J142" s="8">
        <f t="shared" si="16"/>
        <v>0</v>
      </c>
      <c r="K142" s="9"/>
      <c r="L142" s="8">
        <f t="shared" si="17"/>
        <v>0</v>
      </c>
      <c r="M142" s="10">
        <f>Eingabe!G17</f>
        <v>0</v>
      </c>
      <c r="N142" s="11">
        <f t="shared" si="18"/>
        <v>0</v>
      </c>
      <c r="O142" s="18">
        <f t="shared" si="19"/>
        <v>0</v>
      </c>
      <c r="P142" s="36"/>
      <c r="S142" s="44"/>
      <c r="T142" s="45"/>
      <c r="U142" s="45"/>
      <c r="V142" s="45"/>
      <c r="W142" s="44"/>
      <c r="X142" s="44"/>
      <c r="Y142" s="45"/>
      <c r="Z142" s="44"/>
    </row>
    <row r="143" spans="2:26" ht="26.25" customHeight="1">
      <c r="B143" s="36"/>
      <c r="C143" s="45"/>
      <c r="D143" s="14" t="s">
        <v>21</v>
      </c>
      <c r="E143" s="58">
        <f>Eingabe!C18</f>
        <v>15</v>
      </c>
      <c r="F143" s="149"/>
      <c r="G143" s="138"/>
      <c r="H143" s="27"/>
      <c r="I143" s="8"/>
      <c r="J143" s="8">
        <f t="shared" si="16"/>
        <v>0</v>
      </c>
      <c r="K143" s="9"/>
      <c r="L143" s="8">
        <f t="shared" si="17"/>
        <v>0</v>
      </c>
      <c r="M143" s="10">
        <f>Eingabe!G18</f>
        <v>0</v>
      </c>
      <c r="N143" s="11">
        <f t="shared" si="18"/>
        <v>0</v>
      </c>
      <c r="O143" s="18">
        <f t="shared" si="19"/>
        <v>0</v>
      </c>
      <c r="P143" s="36"/>
      <c r="S143" s="44"/>
      <c r="T143" s="45"/>
      <c r="U143" s="45"/>
      <c r="V143" s="45"/>
      <c r="W143" s="44"/>
      <c r="X143" s="44"/>
      <c r="Y143" s="45"/>
      <c r="Z143" s="44"/>
    </row>
    <row r="144" spans="2:31" ht="26.25" customHeight="1">
      <c r="B144" s="44"/>
      <c r="C144" s="36"/>
      <c r="D144" s="14" t="s">
        <v>22</v>
      </c>
      <c r="E144" s="58">
        <f>Eingabe!C19</f>
        <v>16</v>
      </c>
      <c r="F144" s="149"/>
      <c r="G144" s="138"/>
      <c r="H144" s="27"/>
      <c r="I144" s="8"/>
      <c r="J144" s="8">
        <f t="shared" si="16"/>
        <v>0</v>
      </c>
      <c r="K144" s="9"/>
      <c r="L144" s="8">
        <f t="shared" si="17"/>
        <v>0</v>
      </c>
      <c r="M144" s="10">
        <f>Eingabe!G19</f>
        <v>0</v>
      </c>
      <c r="N144" s="11">
        <f t="shared" si="18"/>
        <v>0</v>
      </c>
      <c r="O144" s="18">
        <f t="shared" si="19"/>
        <v>0</v>
      </c>
      <c r="P144" s="45"/>
      <c r="Q144" s="45"/>
      <c r="R144" s="44"/>
      <c r="S144" s="44"/>
      <c r="T144" s="45"/>
      <c r="U144" s="44"/>
      <c r="V144" s="42"/>
      <c r="W144" s="42"/>
      <c r="X144" s="42"/>
      <c r="Y144" s="36"/>
      <c r="Z144" s="41"/>
      <c r="AA144" s="26"/>
      <c r="AB144" s="26"/>
      <c r="AC144" s="26"/>
      <c r="AD144" s="26"/>
      <c r="AE144" s="26"/>
    </row>
    <row r="145" spans="2:31" ht="26.25" customHeight="1">
      <c r="B145" s="44"/>
      <c r="C145" s="36"/>
      <c r="D145" s="14" t="s">
        <v>23</v>
      </c>
      <c r="E145" s="58">
        <f>Eingabe!C20</f>
        <v>17</v>
      </c>
      <c r="F145" s="149"/>
      <c r="G145" s="138"/>
      <c r="H145" s="27"/>
      <c r="I145" s="8"/>
      <c r="J145" s="8">
        <f t="shared" si="16"/>
        <v>0</v>
      </c>
      <c r="K145" s="9"/>
      <c r="L145" s="8">
        <f t="shared" si="17"/>
        <v>0</v>
      </c>
      <c r="M145" s="10">
        <f>Eingabe!G20</f>
        <v>0</v>
      </c>
      <c r="N145" s="11">
        <f t="shared" si="18"/>
        <v>0</v>
      </c>
      <c r="O145" s="18">
        <f t="shared" si="19"/>
        <v>0</v>
      </c>
      <c r="P145" s="45"/>
      <c r="Q145" s="45"/>
      <c r="R145" s="44"/>
      <c r="S145" s="44"/>
      <c r="T145" s="45"/>
      <c r="U145" s="44"/>
      <c r="V145" s="42"/>
      <c r="W145" s="42"/>
      <c r="X145" s="42"/>
      <c r="Y145" s="36"/>
      <c r="Z145" s="41"/>
      <c r="AA145" s="26"/>
      <c r="AB145" s="26"/>
      <c r="AC145" s="26"/>
      <c r="AD145" s="26"/>
      <c r="AE145" s="26"/>
    </row>
    <row r="146" spans="2:31" ht="26.25" customHeight="1">
      <c r="B146" s="44"/>
      <c r="C146" s="36"/>
      <c r="D146" s="14" t="s">
        <v>24</v>
      </c>
      <c r="E146" s="58">
        <f>Eingabe!C21</f>
        <v>18</v>
      </c>
      <c r="F146" s="149"/>
      <c r="G146" s="138"/>
      <c r="H146" s="27"/>
      <c r="I146" s="8"/>
      <c r="J146" s="8">
        <f t="shared" si="16"/>
        <v>0</v>
      </c>
      <c r="K146" s="9"/>
      <c r="L146" s="8">
        <f t="shared" si="17"/>
        <v>0</v>
      </c>
      <c r="M146" s="10">
        <f>Eingabe!G21</f>
        <v>0</v>
      </c>
      <c r="N146" s="11">
        <f t="shared" si="18"/>
        <v>0</v>
      </c>
      <c r="O146" s="18">
        <f t="shared" si="19"/>
        <v>0</v>
      </c>
      <c r="P146" s="45"/>
      <c r="Q146" s="45"/>
      <c r="R146" s="44"/>
      <c r="S146" s="44"/>
      <c r="T146" s="45"/>
      <c r="U146" s="44"/>
      <c r="V146" s="42"/>
      <c r="W146" s="42"/>
      <c r="X146" s="42"/>
      <c r="Y146" s="36"/>
      <c r="Z146" s="41"/>
      <c r="AA146" s="26"/>
      <c r="AB146" s="26"/>
      <c r="AC146" s="26"/>
      <c r="AD146" s="26"/>
      <c r="AE146" s="26"/>
    </row>
    <row r="147" spans="2:26" ht="26.25" customHeight="1">
      <c r="B147" s="44"/>
      <c r="C147" s="36"/>
      <c r="D147" s="14" t="s">
        <v>25</v>
      </c>
      <c r="E147" s="58">
        <f>Eingabe!C22</f>
        <v>19</v>
      </c>
      <c r="F147" s="149"/>
      <c r="G147" s="138"/>
      <c r="H147" s="27"/>
      <c r="I147" s="8"/>
      <c r="J147" s="8">
        <f t="shared" si="16"/>
        <v>0</v>
      </c>
      <c r="K147" s="9"/>
      <c r="L147" s="8">
        <f t="shared" si="17"/>
        <v>0</v>
      </c>
      <c r="M147" s="10">
        <f>Eingabe!G22</f>
        <v>0</v>
      </c>
      <c r="N147" s="11">
        <f t="shared" si="18"/>
        <v>0</v>
      </c>
      <c r="O147" s="18">
        <f t="shared" si="19"/>
        <v>0</v>
      </c>
      <c r="P147" s="36"/>
      <c r="S147" s="44"/>
      <c r="T147" s="45"/>
      <c r="U147" s="45"/>
      <c r="V147" s="45"/>
      <c r="W147" s="44"/>
      <c r="X147" s="44"/>
      <c r="Y147" s="45"/>
      <c r="Z147" s="44"/>
    </row>
    <row r="148" spans="2:26" ht="26.25" customHeight="1">
      <c r="B148" s="44"/>
      <c r="C148" s="36"/>
      <c r="D148" s="14" t="s">
        <v>26</v>
      </c>
      <c r="E148" s="58">
        <f>Eingabe!C23</f>
        <v>20</v>
      </c>
      <c r="F148" s="149"/>
      <c r="G148" s="138"/>
      <c r="H148" s="27"/>
      <c r="I148" s="8"/>
      <c r="J148" s="8">
        <f t="shared" si="16"/>
        <v>0</v>
      </c>
      <c r="K148" s="9"/>
      <c r="L148" s="8">
        <f t="shared" si="17"/>
        <v>0</v>
      </c>
      <c r="M148" s="10">
        <f>Eingabe!G23</f>
        <v>0</v>
      </c>
      <c r="N148" s="11">
        <f t="shared" si="18"/>
        <v>0</v>
      </c>
      <c r="O148" s="18">
        <f t="shared" si="19"/>
        <v>0</v>
      </c>
      <c r="P148" s="36"/>
      <c r="S148" s="44"/>
      <c r="T148" s="45"/>
      <c r="U148" s="45"/>
      <c r="V148" s="45"/>
      <c r="W148" s="44"/>
      <c r="X148" s="44"/>
      <c r="Y148" s="45"/>
      <c r="Z148" s="44"/>
    </row>
    <row r="149" spans="2:31" ht="34.5" customHeight="1">
      <c r="B149" s="36"/>
      <c r="C149" s="36"/>
      <c r="D149" s="14" t="s">
        <v>27</v>
      </c>
      <c r="E149" s="58">
        <f>Eingabe!C24</f>
        <v>21</v>
      </c>
      <c r="F149" s="149"/>
      <c r="G149" s="138"/>
      <c r="H149" s="27"/>
      <c r="I149" s="8"/>
      <c r="J149" s="8">
        <f t="shared" si="16"/>
        <v>0</v>
      </c>
      <c r="K149" s="9"/>
      <c r="L149" s="8">
        <f t="shared" si="17"/>
        <v>0</v>
      </c>
      <c r="M149" s="10">
        <f>Eingabe!G24</f>
        <v>0</v>
      </c>
      <c r="N149" s="11">
        <f t="shared" si="18"/>
        <v>0</v>
      </c>
      <c r="O149" s="18">
        <f t="shared" si="19"/>
        <v>0</v>
      </c>
      <c r="P149" s="36"/>
      <c r="S149" s="44"/>
      <c r="T149" s="45"/>
      <c r="U149" s="45"/>
      <c r="V149" s="36"/>
      <c r="W149" s="36"/>
      <c r="X149" s="36"/>
      <c r="Y149" s="36"/>
      <c r="Z149" s="36"/>
      <c r="AA149" s="26"/>
      <c r="AB149" s="26"/>
      <c r="AC149" s="26"/>
      <c r="AD149" s="26"/>
      <c r="AE149" s="26"/>
    </row>
    <row r="150" spans="2:31" ht="19.5">
      <c r="B150" s="36"/>
      <c r="C150" s="36"/>
      <c r="D150" s="14" t="s">
        <v>28</v>
      </c>
      <c r="E150" s="58">
        <f>Eingabe!C25</f>
        <v>22</v>
      </c>
      <c r="F150" s="149"/>
      <c r="G150" s="138"/>
      <c r="H150" s="27"/>
      <c r="I150" s="8"/>
      <c r="J150" s="8">
        <f t="shared" si="16"/>
        <v>0</v>
      </c>
      <c r="K150" s="9"/>
      <c r="L150" s="8">
        <f t="shared" si="17"/>
        <v>0</v>
      </c>
      <c r="M150" s="10">
        <f>Eingabe!G25</f>
        <v>0</v>
      </c>
      <c r="N150" s="11">
        <f t="shared" si="18"/>
        <v>0</v>
      </c>
      <c r="O150" s="18">
        <f t="shared" si="19"/>
        <v>0</v>
      </c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26"/>
      <c r="AB150" s="26"/>
      <c r="AC150" s="26"/>
      <c r="AD150" s="26"/>
      <c r="AE150" s="26"/>
    </row>
    <row r="151" spans="2:31" ht="26.25" customHeight="1">
      <c r="B151" s="36"/>
      <c r="C151" s="36"/>
      <c r="D151" s="14" t="s">
        <v>29</v>
      </c>
      <c r="E151" s="58">
        <f>Eingabe!C26</f>
        <v>23</v>
      </c>
      <c r="F151" s="149"/>
      <c r="G151" s="138"/>
      <c r="H151" s="27"/>
      <c r="I151" s="8"/>
      <c r="J151" s="8">
        <f t="shared" si="16"/>
        <v>0</v>
      </c>
      <c r="K151" s="9"/>
      <c r="L151" s="8">
        <f t="shared" si="17"/>
        <v>0</v>
      </c>
      <c r="M151" s="10">
        <f>Eingabe!G26</f>
        <v>0</v>
      </c>
      <c r="N151" s="11">
        <f t="shared" si="18"/>
        <v>0</v>
      </c>
      <c r="O151" s="18">
        <f t="shared" si="19"/>
        <v>0</v>
      </c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26"/>
      <c r="AB151" s="26"/>
      <c r="AC151" s="26"/>
      <c r="AD151" s="26"/>
      <c r="AE151" s="26"/>
    </row>
    <row r="152" spans="2:31" ht="26.25" customHeight="1">
      <c r="B152" s="36"/>
      <c r="C152" s="36"/>
      <c r="D152" s="14" t="s">
        <v>30</v>
      </c>
      <c r="E152" s="58">
        <f>Eingabe!C27</f>
        <v>24</v>
      </c>
      <c r="F152" s="149"/>
      <c r="G152" s="138"/>
      <c r="H152" s="27"/>
      <c r="I152" s="8"/>
      <c r="J152" s="8">
        <f t="shared" si="16"/>
        <v>0</v>
      </c>
      <c r="K152" s="9"/>
      <c r="L152" s="8">
        <f t="shared" si="17"/>
        <v>0</v>
      </c>
      <c r="M152" s="10">
        <f>Eingabe!G27</f>
        <v>0</v>
      </c>
      <c r="N152" s="11">
        <f t="shared" si="18"/>
        <v>0</v>
      </c>
      <c r="O152" s="18">
        <f t="shared" si="19"/>
        <v>0</v>
      </c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26"/>
      <c r="AB152" s="26"/>
      <c r="AC152" s="26"/>
      <c r="AD152" s="26"/>
      <c r="AE152" s="26"/>
    </row>
    <row r="153" spans="2:31" ht="26.25" customHeight="1">
      <c r="B153" s="36"/>
      <c r="C153" s="36"/>
      <c r="D153" s="14" t="s">
        <v>31</v>
      </c>
      <c r="E153" s="58">
        <f>Eingabe!C28</f>
        <v>25</v>
      </c>
      <c r="F153" s="149"/>
      <c r="G153" s="138"/>
      <c r="H153" s="27"/>
      <c r="I153" s="8"/>
      <c r="J153" s="8">
        <f t="shared" si="16"/>
        <v>0</v>
      </c>
      <c r="K153" s="9"/>
      <c r="L153" s="8">
        <f t="shared" si="17"/>
        <v>0</v>
      </c>
      <c r="M153" s="10">
        <f>Eingabe!G28</f>
        <v>0</v>
      </c>
      <c r="N153" s="11">
        <f t="shared" si="18"/>
        <v>0</v>
      </c>
      <c r="O153" s="18">
        <f t="shared" si="19"/>
        <v>0</v>
      </c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26"/>
      <c r="AB153" s="26"/>
      <c r="AC153" s="26"/>
      <c r="AD153" s="26"/>
      <c r="AE153" s="26"/>
    </row>
    <row r="154" spans="2:31" ht="26.25" customHeight="1">
      <c r="B154" s="36"/>
      <c r="C154" s="36"/>
      <c r="D154" s="14" t="s">
        <v>32</v>
      </c>
      <c r="E154" s="58">
        <f>Eingabe!C29</f>
        <v>26</v>
      </c>
      <c r="F154" s="149"/>
      <c r="G154" s="138"/>
      <c r="H154" s="27"/>
      <c r="I154" s="8"/>
      <c r="J154" s="8">
        <f t="shared" si="16"/>
        <v>0</v>
      </c>
      <c r="K154" s="9"/>
      <c r="L154" s="8">
        <f t="shared" si="17"/>
        <v>0</v>
      </c>
      <c r="M154" s="10">
        <f>Eingabe!G29</f>
        <v>0</v>
      </c>
      <c r="N154" s="11">
        <f t="shared" si="18"/>
        <v>0</v>
      </c>
      <c r="O154" s="18">
        <f t="shared" si="19"/>
        <v>0</v>
      </c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26"/>
      <c r="AB154" s="26"/>
      <c r="AC154" s="26"/>
      <c r="AD154" s="26"/>
      <c r="AE154" s="26"/>
    </row>
    <row r="155" spans="2:31" ht="26.25" customHeight="1">
      <c r="B155" s="36"/>
      <c r="C155" s="36"/>
      <c r="D155" s="14" t="s">
        <v>33</v>
      </c>
      <c r="E155" s="58">
        <f>Eingabe!C30</f>
        <v>27</v>
      </c>
      <c r="F155" s="149"/>
      <c r="G155" s="138"/>
      <c r="H155" s="27"/>
      <c r="I155" s="8"/>
      <c r="J155" s="8">
        <f t="shared" si="16"/>
        <v>0</v>
      </c>
      <c r="K155" s="9"/>
      <c r="L155" s="8">
        <f t="shared" si="17"/>
        <v>0</v>
      </c>
      <c r="M155" s="10">
        <f>Eingabe!G30</f>
        <v>0</v>
      </c>
      <c r="N155" s="11">
        <f t="shared" si="18"/>
        <v>0</v>
      </c>
      <c r="O155" s="18">
        <f t="shared" si="19"/>
        <v>0</v>
      </c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26"/>
      <c r="AB155" s="26"/>
      <c r="AC155" s="26"/>
      <c r="AD155" s="26"/>
      <c r="AE155" s="26"/>
    </row>
    <row r="156" spans="2:31" ht="26.25" customHeight="1">
      <c r="B156" s="36"/>
      <c r="C156" s="36"/>
      <c r="D156" s="14" t="s">
        <v>34</v>
      </c>
      <c r="E156" s="58">
        <f>Eingabe!C31</f>
        <v>28</v>
      </c>
      <c r="F156" s="149"/>
      <c r="G156" s="138"/>
      <c r="H156" s="27"/>
      <c r="I156" s="8"/>
      <c r="J156" s="8">
        <f t="shared" si="16"/>
        <v>0</v>
      </c>
      <c r="K156" s="9"/>
      <c r="L156" s="8">
        <f t="shared" si="17"/>
        <v>0</v>
      </c>
      <c r="M156" s="10">
        <f>Eingabe!G31</f>
        <v>0</v>
      </c>
      <c r="N156" s="11">
        <f t="shared" si="18"/>
        <v>0</v>
      </c>
      <c r="O156" s="18">
        <f t="shared" si="19"/>
        <v>0</v>
      </c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26"/>
      <c r="AB156" s="26"/>
      <c r="AC156" s="26"/>
      <c r="AD156" s="26"/>
      <c r="AE156" s="26"/>
    </row>
    <row r="157" spans="2:31" ht="26.25" customHeight="1">
      <c r="B157" s="36"/>
      <c r="C157" s="36"/>
      <c r="D157" s="14" t="s">
        <v>35</v>
      </c>
      <c r="E157" s="58">
        <f>Eingabe!C32</f>
        <v>29</v>
      </c>
      <c r="F157" s="149"/>
      <c r="G157" s="138"/>
      <c r="H157" s="27"/>
      <c r="I157" s="8"/>
      <c r="J157" s="8">
        <f t="shared" si="16"/>
        <v>0</v>
      </c>
      <c r="K157" s="9"/>
      <c r="L157" s="8">
        <f t="shared" si="17"/>
        <v>0</v>
      </c>
      <c r="M157" s="10">
        <f>Eingabe!G32</f>
        <v>0</v>
      </c>
      <c r="N157" s="11">
        <f t="shared" si="18"/>
        <v>0</v>
      </c>
      <c r="O157" s="18">
        <f t="shared" si="19"/>
        <v>0</v>
      </c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26"/>
      <c r="AB157" s="26"/>
      <c r="AC157" s="26"/>
      <c r="AD157" s="26"/>
      <c r="AE157" s="26"/>
    </row>
    <row r="158" spans="2:31" ht="26.25" customHeight="1">
      <c r="B158" s="36"/>
      <c r="C158" s="36"/>
      <c r="D158" s="14" t="s">
        <v>36</v>
      </c>
      <c r="E158" s="58">
        <f>Eingabe!C33</f>
        <v>30</v>
      </c>
      <c r="F158" s="149"/>
      <c r="G158" s="138"/>
      <c r="H158" s="27"/>
      <c r="I158" s="8"/>
      <c r="J158" s="8">
        <f t="shared" si="16"/>
        <v>0</v>
      </c>
      <c r="K158" s="9"/>
      <c r="L158" s="8">
        <f t="shared" si="17"/>
        <v>0</v>
      </c>
      <c r="M158" s="10">
        <f>Eingabe!G33</f>
        <v>0</v>
      </c>
      <c r="N158" s="11">
        <f t="shared" si="18"/>
        <v>0</v>
      </c>
      <c r="O158" s="18">
        <f t="shared" si="19"/>
        <v>0</v>
      </c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26"/>
      <c r="AB158" s="26"/>
      <c r="AC158" s="26"/>
      <c r="AD158" s="26"/>
      <c r="AE158" s="26"/>
    </row>
    <row r="159" spans="2:31" ht="26.25" customHeight="1">
      <c r="B159" s="36"/>
      <c r="C159" s="36"/>
      <c r="D159" s="14" t="s">
        <v>37</v>
      </c>
      <c r="E159" s="58">
        <f>Eingabe!C34</f>
        <v>31</v>
      </c>
      <c r="F159" s="149"/>
      <c r="G159" s="138"/>
      <c r="H159" s="27"/>
      <c r="I159" s="8"/>
      <c r="J159" s="8">
        <f t="shared" si="16"/>
        <v>0</v>
      </c>
      <c r="K159" s="9"/>
      <c r="L159" s="8">
        <f t="shared" si="17"/>
        <v>0</v>
      </c>
      <c r="M159" s="10">
        <f>Eingabe!G34</f>
        <v>0</v>
      </c>
      <c r="N159" s="11">
        <f t="shared" si="18"/>
        <v>0</v>
      </c>
      <c r="O159" s="18">
        <f t="shared" si="19"/>
        <v>0</v>
      </c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26"/>
      <c r="AB159" s="26"/>
      <c r="AC159" s="26"/>
      <c r="AD159" s="26"/>
      <c r="AE159" s="26"/>
    </row>
    <row r="160" spans="2:31" ht="26.25" customHeight="1">
      <c r="B160" s="36"/>
      <c r="C160" s="36"/>
      <c r="D160" s="14" t="s">
        <v>38</v>
      </c>
      <c r="E160" s="58">
        <f>Eingabe!C35</f>
        <v>32</v>
      </c>
      <c r="F160" s="149"/>
      <c r="G160" s="138"/>
      <c r="H160" s="27"/>
      <c r="I160" s="8"/>
      <c r="J160" s="8">
        <f t="shared" si="16"/>
        <v>0</v>
      </c>
      <c r="K160" s="9"/>
      <c r="L160" s="8">
        <f t="shared" si="17"/>
        <v>0</v>
      </c>
      <c r="M160" s="10">
        <f>Eingabe!G35</f>
        <v>0</v>
      </c>
      <c r="N160" s="11">
        <f t="shared" si="18"/>
        <v>0</v>
      </c>
      <c r="O160" s="18">
        <f t="shared" si="19"/>
        <v>0</v>
      </c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26"/>
      <c r="AB160" s="26"/>
      <c r="AC160" s="26"/>
      <c r="AD160" s="26"/>
      <c r="AE160" s="26"/>
    </row>
    <row r="161" spans="2:31" ht="26.25" customHeight="1">
      <c r="B161" s="36"/>
      <c r="C161" s="36"/>
      <c r="D161" s="14" t="s">
        <v>39</v>
      </c>
      <c r="E161" s="58">
        <f>Eingabe!C36</f>
        <v>33</v>
      </c>
      <c r="F161" s="149"/>
      <c r="G161" s="138"/>
      <c r="H161" s="27"/>
      <c r="I161" s="8"/>
      <c r="J161" s="8">
        <f aca="true" t="shared" si="20" ref="J161:J178">K161-I161</f>
        <v>0</v>
      </c>
      <c r="K161" s="9"/>
      <c r="L161" s="8">
        <f aca="true" t="shared" si="21" ref="L161:L178">SUM(K161/12)</f>
        <v>0</v>
      </c>
      <c r="M161" s="10">
        <f>Eingabe!G36</f>
        <v>0</v>
      </c>
      <c r="N161" s="11">
        <f t="shared" si="18"/>
        <v>0</v>
      </c>
      <c r="O161" s="18">
        <f t="shared" si="19"/>
        <v>0</v>
      </c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26"/>
      <c r="AB161" s="26"/>
      <c r="AC161" s="26"/>
      <c r="AD161" s="26"/>
      <c r="AE161" s="26"/>
    </row>
    <row r="162" spans="2:31" ht="26.25" customHeight="1">
      <c r="B162" s="36"/>
      <c r="C162" s="36"/>
      <c r="D162" s="14" t="s">
        <v>40</v>
      </c>
      <c r="E162" s="58">
        <f>Eingabe!C37</f>
        <v>34</v>
      </c>
      <c r="F162" s="149"/>
      <c r="G162" s="138"/>
      <c r="H162" s="27"/>
      <c r="I162" s="8"/>
      <c r="J162" s="8">
        <f t="shared" si="20"/>
        <v>0</v>
      </c>
      <c r="K162" s="9"/>
      <c r="L162" s="8">
        <f t="shared" si="21"/>
        <v>0</v>
      </c>
      <c r="M162" s="10">
        <f>Eingabe!G37</f>
        <v>0</v>
      </c>
      <c r="N162" s="11">
        <f aca="true" t="shared" si="22" ref="N162:N178">$K$129-K162</f>
        <v>0</v>
      </c>
      <c r="O162" s="18">
        <f t="shared" si="19"/>
        <v>0</v>
      </c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26"/>
      <c r="AB162" s="26"/>
      <c r="AC162" s="26"/>
      <c r="AD162" s="26"/>
      <c r="AE162" s="26"/>
    </row>
    <row r="163" spans="2:31" ht="26.25" customHeight="1">
      <c r="B163" s="36"/>
      <c r="C163" s="36"/>
      <c r="D163" s="14" t="s">
        <v>41</v>
      </c>
      <c r="E163" s="58">
        <f>Eingabe!C38</f>
        <v>35</v>
      </c>
      <c r="F163" s="149"/>
      <c r="G163" s="138"/>
      <c r="H163" s="27"/>
      <c r="I163" s="8"/>
      <c r="J163" s="8">
        <f t="shared" si="20"/>
        <v>0</v>
      </c>
      <c r="K163" s="9"/>
      <c r="L163" s="8">
        <f t="shared" si="21"/>
        <v>0</v>
      </c>
      <c r="M163" s="10">
        <f>Eingabe!G38</f>
        <v>0</v>
      </c>
      <c r="N163" s="11">
        <f t="shared" si="22"/>
        <v>0</v>
      </c>
      <c r="O163" s="18">
        <f t="shared" si="19"/>
        <v>0</v>
      </c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26"/>
      <c r="AB163" s="26"/>
      <c r="AC163" s="26"/>
      <c r="AD163" s="26"/>
      <c r="AE163" s="26"/>
    </row>
    <row r="164" spans="2:31" ht="26.25" customHeight="1">
      <c r="B164" s="36"/>
      <c r="C164" s="36"/>
      <c r="D164" s="14" t="s">
        <v>42</v>
      </c>
      <c r="E164" s="58">
        <f>Eingabe!C39</f>
        <v>36</v>
      </c>
      <c r="F164" s="149"/>
      <c r="G164" s="138"/>
      <c r="H164" s="27"/>
      <c r="I164" s="8"/>
      <c r="J164" s="8">
        <f t="shared" si="20"/>
        <v>0</v>
      </c>
      <c r="K164" s="9"/>
      <c r="L164" s="8">
        <f t="shared" si="21"/>
        <v>0</v>
      </c>
      <c r="M164" s="10">
        <f>Eingabe!G39</f>
        <v>0</v>
      </c>
      <c r="N164" s="11">
        <f t="shared" si="22"/>
        <v>0</v>
      </c>
      <c r="O164" s="18">
        <f t="shared" si="19"/>
        <v>0</v>
      </c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26"/>
      <c r="AB164" s="26"/>
      <c r="AC164" s="26"/>
      <c r="AD164" s="26"/>
      <c r="AE164" s="26"/>
    </row>
    <row r="165" spans="2:31" ht="26.25" customHeight="1">
      <c r="B165" s="36"/>
      <c r="C165" s="36"/>
      <c r="D165" s="14" t="s">
        <v>43</v>
      </c>
      <c r="E165" s="58">
        <f>Eingabe!C40</f>
        <v>37</v>
      </c>
      <c r="F165" s="149"/>
      <c r="G165" s="138"/>
      <c r="H165" s="27"/>
      <c r="I165" s="8"/>
      <c r="J165" s="8">
        <f t="shared" si="20"/>
        <v>0</v>
      </c>
      <c r="K165" s="9"/>
      <c r="L165" s="8">
        <f t="shared" si="21"/>
        <v>0</v>
      </c>
      <c r="M165" s="10">
        <f>Eingabe!G40</f>
        <v>0</v>
      </c>
      <c r="N165" s="11">
        <f t="shared" si="22"/>
        <v>0</v>
      </c>
      <c r="O165" s="18">
        <f t="shared" si="19"/>
        <v>0</v>
      </c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26"/>
      <c r="AB165" s="26"/>
      <c r="AC165" s="26"/>
      <c r="AD165" s="26"/>
      <c r="AE165" s="26"/>
    </row>
    <row r="166" spans="2:31" ht="26.25" customHeight="1">
      <c r="B166" s="36"/>
      <c r="C166" s="36"/>
      <c r="D166" s="14" t="s">
        <v>44</v>
      </c>
      <c r="E166" s="58">
        <f>Eingabe!C41</f>
        <v>38</v>
      </c>
      <c r="F166" s="149"/>
      <c r="G166" s="138"/>
      <c r="H166" s="27"/>
      <c r="I166" s="8"/>
      <c r="J166" s="8">
        <f t="shared" si="20"/>
        <v>0</v>
      </c>
      <c r="K166" s="9"/>
      <c r="L166" s="8">
        <f t="shared" si="21"/>
        <v>0</v>
      </c>
      <c r="M166" s="10">
        <f>Eingabe!G41</f>
        <v>0</v>
      </c>
      <c r="N166" s="11">
        <f t="shared" si="22"/>
        <v>0</v>
      </c>
      <c r="O166" s="18">
        <f t="shared" si="19"/>
        <v>0</v>
      </c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26"/>
      <c r="AB166" s="26"/>
      <c r="AC166" s="26"/>
      <c r="AD166" s="26"/>
      <c r="AE166" s="26"/>
    </row>
    <row r="167" spans="2:31" ht="26.25" customHeight="1">
      <c r="B167" s="36"/>
      <c r="C167" s="36"/>
      <c r="D167" s="14" t="s">
        <v>45</v>
      </c>
      <c r="E167" s="58">
        <f>Eingabe!C42</f>
        <v>39</v>
      </c>
      <c r="F167" s="149"/>
      <c r="G167" s="138"/>
      <c r="H167" s="27"/>
      <c r="I167" s="8"/>
      <c r="J167" s="8">
        <f t="shared" si="20"/>
        <v>0</v>
      </c>
      <c r="K167" s="9"/>
      <c r="L167" s="8">
        <f t="shared" si="21"/>
        <v>0</v>
      </c>
      <c r="M167" s="10">
        <f>Eingabe!G42</f>
        <v>0</v>
      </c>
      <c r="N167" s="11">
        <f t="shared" si="22"/>
        <v>0</v>
      </c>
      <c r="O167" s="18">
        <f t="shared" si="19"/>
        <v>0</v>
      </c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26"/>
      <c r="AB167" s="26"/>
      <c r="AC167" s="26"/>
      <c r="AD167" s="26"/>
      <c r="AE167" s="26"/>
    </row>
    <row r="168" spans="2:31" ht="19.5">
      <c r="B168" s="36"/>
      <c r="C168" s="36"/>
      <c r="D168" s="14" t="s">
        <v>46</v>
      </c>
      <c r="E168" s="58">
        <f>Eingabe!C43</f>
        <v>40</v>
      </c>
      <c r="F168" s="149"/>
      <c r="G168" s="138"/>
      <c r="H168" s="27"/>
      <c r="I168" s="8"/>
      <c r="J168" s="8">
        <f t="shared" si="20"/>
        <v>0</v>
      </c>
      <c r="K168" s="9"/>
      <c r="L168" s="8">
        <f t="shared" si="21"/>
        <v>0</v>
      </c>
      <c r="M168" s="10">
        <f>Eingabe!G43</f>
        <v>0</v>
      </c>
      <c r="N168" s="11">
        <f t="shared" si="22"/>
        <v>0</v>
      </c>
      <c r="O168" s="18">
        <f t="shared" si="19"/>
        <v>0</v>
      </c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26"/>
      <c r="AB168" s="26"/>
      <c r="AC168" s="26"/>
      <c r="AD168" s="26"/>
      <c r="AE168" s="26"/>
    </row>
    <row r="169" spans="2:31" ht="32.25" customHeight="1">
      <c r="B169" s="36"/>
      <c r="C169" s="36"/>
      <c r="D169" s="14" t="s">
        <v>47</v>
      </c>
      <c r="E169" s="58">
        <f>Eingabe!C44</f>
        <v>41</v>
      </c>
      <c r="F169" s="149"/>
      <c r="G169" s="138"/>
      <c r="H169" s="27"/>
      <c r="I169" s="8"/>
      <c r="J169" s="8">
        <f t="shared" si="20"/>
        <v>0</v>
      </c>
      <c r="K169" s="9"/>
      <c r="L169" s="8">
        <f t="shared" si="21"/>
        <v>0</v>
      </c>
      <c r="M169" s="10">
        <f>Eingabe!G44</f>
        <v>0</v>
      </c>
      <c r="N169" s="11">
        <f t="shared" si="22"/>
        <v>0</v>
      </c>
      <c r="O169" s="18">
        <f t="shared" si="19"/>
        <v>0</v>
      </c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26"/>
      <c r="AB169" s="26"/>
      <c r="AC169" s="26"/>
      <c r="AD169" s="26"/>
      <c r="AE169" s="26"/>
    </row>
    <row r="170" spans="2:31" ht="26.25" customHeight="1">
      <c r="B170" s="36"/>
      <c r="C170" s="36"/>
      <c r="D170" s="14" t="s">
        <v>48</v>
      </c>
      <c r="E170" s="58">
        <f>Eingabe!C45</f>
        <v>42</v>
      </c>
      <c r="F170" s="149"/>
      <c r="G170" s="138"/>
      <c r="H170" s="27"/>
      <c r="I170" s="8"/>
      <c r="J170" s="8">
        <f t="shared" si="20"/>
        <v>0</v>
      </c>
      <c r="K170" s="9"/>
      <c r="L170" s="8">
        <f t="shared" si="21"/>
        <v>0</v>
      </c>
      <c r="M170" s="10">
        <f>Eingabe!G45</f>
        <v>0</v>
      </c>
      <c r="N170" s="11">
        <f t="shared" si="22"/>
        <v>0</v>
      </c>
      <c r="O170" s="18">
        <f t="shared" si="19"/>
        <v>0</v>
      </c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26"/>
      <c r="AB170" s="26"/>
      <c r="AC170" s="26"/>
      <c r="AD170" s="26"/>
      <c r="AE170" s="26"/>
    </row>
    <row r="171" spans="2:31" ht="26.25" customHeight="1">
      <c r="B171" s="36"/>
      <c r="C171" s="36"/>
      <c r="D171" s="14" t="s">
        <v>49</v>
      </c>
      <c r="E171" s="58">
        <f>Eingabe!C46</f>
        <v>43</v>
      </c>
      <c r="F171" s="149"/>
      <c r="G171" s="138"/>
      <c r="H171" s="27"/>
      <c r="I171" s="8"/>
      <c r="J171" s="8">
        <f t="shared" si="20"/>
        <v>0</v>
      </c>
      <c r="K171" s="9"/>
      <c r="L171" s="8">
        <f t="shared" si="21"/>
        <v>0</v>
      </c>
      <c r="M171" s="10">
        <f>Eingabe!G46</f>
        <v>0</v>
      </c>
      <c r="N171" s="11">
        <f t="shared" si="22"/>
        <v>0</v>
      </c>
      <c r="O171" s="18">
        <f t="shared" si="19"/>
        <v>0</v>
      </c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26"/>
      <c r="AB171" s="26"/>
      <c r="AC171" s="26"/>
      <c r="AD171" s="26"/>
      <c r="AE171" s="26"/>
    </row>
    <row r="172" spans="2:31" ht="26.25" customHeight="1">
      <c r="B172" s="36"/>
      <c r="C172" s="36"/>
      <c r="D172" s="14" t="s">
        <v>50</v>
      </c>
      <c r="E172" s="58">
        <f>Eingabe!C47</f>
        <v>44</v>
      </c>
      <c r="F172" s="149"/>
      <c r="G172" s="138"/>
      <c r="H172" s="27"/>
      <c r="I172" s="8"/>
      <c r="J172" s="8">
        <f t="shared" si="20"/>
        <v>0</v>
      </c>
      <c r="K172" s="9"/>
      <c r="L172" s="8">
        <f t="shared" si="21"/>
        <v>0</v>
      </c>
      <c r="M172" s="10">
        <f>Eingabe!G47</f>
        <v>0</v>
      </c>
      <c r="N172" s="11">
        <f t="shared" si="22"/>
        <v>0</v>
      </c>
      <c r="O172" s="18">
        <f t="shared" si="19"/>
        <v>0</v>
      </c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26"/>
      <c r="AB172" s="26"/>
      <c r="AC172" s="26"/>
      <c r="AD172" s="26"/>
      <c r="AE172" s="26"/>
    </row>
    <row r="173" spans="2:31" ht="26.25" customHeight="1">
      <c r="B173" s="36"/>
      <c r="C173" s="36"/>
      <c r="D173" s="14" t="s">
        <v>51</v>
      </c>
      <c r="E173" s="58">
        <f>Eingabe!C48</f>
        <v>45</v>
      </c>
      <c r="F173" s="149"/>
      <c r="G173" s="138"/>
      <c r="H173" s="27"/>
      <c r="I173" s="8"/>
      <c r="J173" s="8">
        <f t="shared" si="20"/>
        <v>0</v>
      </c>
      <c r="K173" s="9"/>
      <c r="L173" s="8">
        <f t="shared" si="21"/>
        <v>0</v>
      </c>
      <c r="M173" s="10">
        <f>Eingabe!G48</f>
        <v>0</v>
      </c>
      <c r="N173" s="11">
        <f t="shared" si="22"/>
        <v>0</v>
      </c>
      <c r="O173" s="18">
        <f t="shared" si="19"/>
        <v>0</v>
      </c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26"/>
      <c r="AB173" s="26"/>
      <c r="AC173" s="26"/>
      <c r="AD173" s="26"/>
      <c r="AE173" s="26"/>
    </row>
    <row r="174" spans="2:31" ht="26.25" customHeight="1">
      <c r="B174" s="36"/>
      <c r="C174" s="36"/>
      <c r="D174" s="14" t="s">
        <v>52</v>
      </c>
      <c r="E174" s="58">
        <f>Eingabe!C49</f>
        <v>46</v>
      </c>
      <c r="F174" s="149"/>
      <c r="G174" s="138"/>
      <c r="H174" s="27"/>
      <c r="I174" s="8"/>
      <c r="J174" s="8">
        <f t="shared" si="20"/>
        <v>0</v>
      </c>
      <c r="K174" s="9"/>
      <c r="L174" s="8">
        <f t="shared" si="21"/>
        <v>0</v>
      </c>
      <c r="M174" s="10">
        <f>Eingabe!G49</f>
        <v>0</v>
      </c>
      <c r="N174" s="11">
        <f t="shared" si="22"/>
        <v>0</v>
      </c>
      <c r="O174" s="18">
        <f t="shared" si="19"/>
        <v>0</v>
      </c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26"/>
      <c r="AB174" s="26"/>
      <c r="AC174" s="26"/>
      <c r="AD174" s="26"/>
      <c r="AE174" s="26"/>
    </row>
    <row r="175" spans="2:31" ht="26.25" customHeight="1">
      <c r="B175" s="36"/>
      <c r="C175" s="36"/>
      <c r="D175" s="14" t="s">
        <v>53</v>
      </c>
      <c r="E175" s="58">
        <f>Eingabe!C50</f>
        <v>47</v>
      </c>
      <c r="F175" s="149"/>
      <c r="G175" s="138"/>
      <c r="H175" s="27"/>
      <c r="I175" s="8"/>
      <c r="J175" s="8">
        <f t="shared" si="20"/>
        <v>0</v>
      </c>
      <c r="K175" s="9"/>
      <c r="L175" s="8">
        <f t="shared" si="21"/>
        <v>0</v>
      </c>
      <c r="M175" s="10">
        <f>Eingabe!G50</f>
        <v>0</v>
      </c>
      <c r="N175" s="11">
        <f t="shared" si="22"/>
        <v>0</v>
      </c>
      <c r="O175" s="18">
        <f t="shared" si="19"/>
        <v>0</v>
      </c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26"/>
      <c r="AB175" s="26"/>
      <c r="AC175" s="26"/>
      <c r="AD175" s="26"/>
      <c r="AE175" s="26"/>
    </row>
    <row r="176" spans="2:31" ht="26.25" customHeight="1">
      <c r="B176" s="36"/>
      <c r="C176" s="36"/>
      <c r="D176" s="14" t="s">
        <v>54</v>
      </c>
      <c r="E176" s="58">
        <f>Eingabe!C51</f>
        <v>48</v>
      </c>
      <c r="F176" s="149"/>
      <c r="G176" s="138"/>
      <c r="H176" s="27"/>
      <c r="I176" s="8"/>
      <c r="J176" s="8">
        <f t="shared" si="20"/>
        <v>0</v>
      </c>
      <c r="K176" s="9"/>
      <c r="L176" s="8">
        <f t="shared" si="21"/>
        <v>0</v>
      </c>
      <c r="M176" s="10">
        <f>Eingabe!G51</f>
        <v>0</v>
      </c>
      <c r="N176" s="11">
        <f t="shared" si="22"/>
        <v>0</v>
      </c>
      <c r="O176" s="18">
        <f t="shared" si="19"/>
        <v>0</v>
      </c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26"/>
      <c r="AB176" s="26"/>
      <c r="AC176" s="26"/>
      <c r="AD176" s="26"/>
      <c r="AE176" s="26"/>
    </row>
    <row r="177" spans="2:31" ht="26.25" customHeight="1">
      <c r="B177" s="36"/>
      <c r="C177" s="36"/>
      <c r="D177" s="14" t="s">
        <v>55</v>
      </c>
      <c r="E177" s="58">
        <f>Eingabe!C52</f>
        <v>49</v>
      </c>
      <c r="F177" s="149"/>
      <c r="G177" s="138"/>
      <c r="H177" s="27"/>
      <c r="I177" s="8"/>
      <c r="J177" s="8">
        <f t="shared" si="20"/>
        <v>0</v>
      </c>
      <c r="K177" s="9"/>
      <c r="L177" s="8">
        <f t="shared" si="21"/>
        <v>0</v>
      </c>
      <c r="M177" s="10">
        <f>Eingabe!G52</f>
        <v>0</v>
      </c>
      <c r="N177" s="11">
        <f t="shared" si="22"/>
        <v>0</v>
      </c>
      <c r="O177" s="18">
        <f t="shared" si="19"/>
        <v>0</v>
      </c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26"/>
      <c r="AB177" s="26"/>
      <c r="AC177" s="26"/>
      <c r="AD177" s="26"/>
      <c r="AE177" s="26"/>
    </row>
    <row r="178" spans="2:31" ht="26.25" customHeight="1" thickBot="1">
      <c r="B178" s="36"/>
      <c r="C178" s="36"/>
      <c r="D178" s="28" t="s">
        <v>56</v>
      </c>
      <c r="E178" s="59">
        <f>Eingabe!C53</f>
        <v>50</v>
      </c>
      <c r="F178" s="150"/>
      <c r="G178" s="139"/>
      <c r="H178" s="143"/>
      <c r="I178" s="30"/>
      <c r="J178" s="30">
        <f t="shared" si="20"/>
        <v>0</v>
      </c>
      <c r="K178" s="31"/>
      <c r="L178" s="30">
        <f t="shared" si="21"/>
        <v>0</v>
      </c>
      <c r="M178" s="32">
        <f>Eingabe!G53</f>
        <v>0</v>
      </c>
      <c r="N178" s="33">
        <f t="shared" si="22"/>
        <v>0</v>
      </c>
      <c r="O178" s="34">
        <f t="shared" si="19"/>
        <v>0</v>
      </c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26"/>
      <c r="AB178" s="26"/>
      <c r="AC178" s="26"/>
      <c r="AD178" s="26"/>
      <c r="AE178" s="26"/>
    </row>
    <row r="179" spans="2:31" ht="26.25" customHeight="1" thickBot="1">
      <c r="B179" s="36"/>
      <c r="C179" s="36"/>
      <c r="D179" s="236" t="str">
        <f>Eingabe!$B$54</f>
        <v>Punktevergabe: 30,27,25,24,23,22,21,20,19,18,17,16,15,14,13,12,11,10,9,8,7,6,5,4,3,2,1</v>
      </c>
      <c r="E179" s="237"/>
      <c r="F179" s="237"/>
      <c r="G179" s="237"/>
      <c r="H179" s="237"/>
      <c r="I179" s="237"/>
      <c r="J179" s="237"/>
      <c r="K179" s="237"/>
      <c r="L179" s="237"/>
      <c r="M179" s="237"/>
      <c r="N179" s="237"/>
      <c r="O179" s="238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26"/>
      <c r="AB179" s="26"/>
      <c r="AC179" s="26"/>
      <c r="AD179" s="26"/>
      <c r="AE179" s="26"/>
    </row>
    <row r="180" spans="2:31" ht="26.25" customHeight="1">
      <c r="B180" s="36"/>
      <c r="C180" s="36"/>
      <c r="D180" s="36"/>
      <c r="E180" s="36"/>
      <c r="F180" s="151"/>
      <c r="G180" s="36"/>
      <c r="H180" s="101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26"/>
      <c r="AB180" s="26"/>
      <c r="AC180" s="26"/>
      <c r="AD180" s="26"/>
      <c r="AE180" s="26"/>
    </row>
    <row r="181" spans="2:31" ht="26.25" customHeight="1">
      <c r="B181" s="36"/>
      <c r="C181" s="36"/>
      <c r="D181" s="36"/>
      <c r="E181" s="36"/>
      <c r="F181" s="217"/>
      <c r="G181" s="218"/>
      <c r="H181" s="140"/>
      <c r="I181" s="46" t="s">
        <v>68</v>
      </c>
      <c r="J181" s="47"/>
      <c r="K181" s="36"/>
      <c r="L181" s="42"/>
      <c r="M181" s="42"/>
      <c r="N181" s="44"/>
      <c r="O181" s="45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26"/>
      <c r="AB181" s="26"/>
      <c r="AC181" s="26"/>
      <c r="AD181" s="26"/>
      <c r="AE181" s="26"/>
    </row>
    <row r="182" spans="2:31" ht="26.25" customHeight="1">
      <c r="B182" s="36"/>
      <c r="C182" s="36"/>
      <c r="D182" s="36"/>
      <c r="E182" s="36"/>
      <c r="F182" s="217"/>
      <c r="G182" s="218"/>
      <c r="H182" s="140"/>
      <c r="I182" s="46" t="s">
        <v>68</v>
      </c>
      <c r="J182" s="47"/>
      <c r="K182" s="36"/>
      <c r="L182" s="42"/>
      <c r="M182" s="42"/>
      <c r="N182" s="44"/>
      <c r="O182" s="45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26"/>
      <c r="AB182" s="26"/>
      <c r="AC182" s="26"/>
      <c r="AD182" s="26"/>
      <c r="AE182" s="26"/>
    </row>
    <row r="183" spans="2:31" ht="26.25" customHeight="1">
      <c r="B183" s="36"/>
      <c r="C183" s="36"/>
      <c r="D183" s="36"/>
      <c r="E183" s="36"/>
      <c r="F183" s="217"/>
      <c r="G183" s="218"/>
      <c r="H183" s="140"/>
      <c r="I183" s="46" t="s">
        <v>68</v>
      </c>
      <c r="J183" s="47"/>
      <c r="K183" s="36"/>
      <c r="L183" s="42"/>
      <c r="M183" s="42"/>
      <c r="N183" s="44"/>
      <c r="O183" s="45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26"/>
      <c r="AB183" s="26"/>
      <c r="AC183" s="26"/>
      <c r="AD183" s="26"/>
      <c r="AE183" s="26"/>
    </row>
    <row r="184" spans="2:31" ht="26.25" customHeight="1">
      <c r="B184" s="36"/>
      <c r="C184" s="36"/>
      <c r="D184" s="36"/>
      <c r="E184" s="63"/>
      <c r="F184" s="53"/>
      <c r="G184" s="53"/>
      <c r="H184" s="53"/>
      <c r="I184" s="54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26"/>
      <c r="AB184" s="26"/>
      <c r="AC184" s="26"/>
      <c r="AD184" s="26"/>
      <c r="AE184" s="26"/>
    </row>
    <row r="185" spans="2:31" ht="26.25" customHeight="1" thickBot="1">
      <c r="B185" s="36"/>
      <c r="C185" s="36"/>
      <c r="D185" s="36"/>
      <c r="E185" s="57"/>
      <c r="F185" s="41"/>
      <c r="G185" s="36"/>
      <c r="H185" s="101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26"/>
      <c r="AB185" s="26"/>
      <c r="AC185" s="26"/>
      <c r="AD185" s="26"/>
      <c r="AE185" s="26"/>
    </row>
    <row r="186" spans="2:31" ht="26.25" customHeight="1" thickBot="1">
      <c r="B186" s="36"/>
      <c r="C186" s="36"/>
      <c r="D186" s="219">
        <f>Eingabe!$H$3</f>
        <v>42143</v>
      </c>
      <c r="E186" s="220"/>
      <c r="F186" s="220"/>
      <c r="G186" s="220"/>
      <c r="H186" s="220"/>
      <c r="I186" s="220"/>
      <c r="J186" s="220"/>
      <c r="K186" s="220"/>
      <c r="L186" s="220"/>
      <c r="M186" s="220"/>
      <c r="N186" s="220"/>
      <c r="O186" s="221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26"/>
      <c r="AB186" s="26"/>
      <c r="AC186" s="26"/>
      <c r="AD186" s="26"/>
      <c r="AE186" s="26"/>
    </row>
    <row r="187" spans="2:31" ht="26.25" customHeight="1">
      <c r="B187" s="36"/>
      <c r="C187" s="36"/>
      <c r="D187" s="234" t="s">
        <v>0</v>
      </c>
      <c r="E187" s="222" t="s">
        <v>63</v>
      </c>
      <c r="F187" s="222" t="s">
        <v>66</v>
      </c>
      <c r="G187" s="222"/>
      <c r="H187" s="230" t="s">
        <v>67</v>
      </c>
      <c r="I187" s="222" t="s">
        <v>4</v>
      </c>
      <c r="J187" s="222" t="s">
        <v>5</v>
      </c>
      <c r="K187" s="222" t="s">
        <v>6</v>
      </c>
      <c r="L187" s="222" t="s">
        <v>62</v>
      </c>
      <c r="M187" s="239" t="s">
        <v>3</v>
      </c>
      <c r="N187" s="48" t="s">
        <v>60</v>
      </c>
      <c r="O187" s="49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26"/>
      <c r="AB187" s="26"/>
      <c r="AC187" s="26"/>
      <c r="AD187" s="26"/>
      <c r="AE187" s="26"/>
    </row>
    <row r="188" spans="2:31" ht="26.25" customHeight="1" thickBot="1">
      <c r="B188" s="36"/>
      <c r="C188" s="36"/>
      <c r="D188" s="235"/>
      <c r="E188" s="223"/>
      <c r="F188" s="223"/>
      <c r="G188" s="223"/>
      <c r="H188" s="231"/>
      <c r="I188" s="223"/>
      <c r="J188" s="223"/>
      <c r="K188" s="223"/>
      <c r="L188" s="223"/>
      <c r="M188" s="240"/>
      <c r="N188" s="64" t="s">
        <v>58</v>
      </c>
      <c r="O188" s="65" t="s">
        <v>59</v>
      </c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26"/>
      <c r="AB188" s="26"/>
      <c r="AC188" s="26"/>
      <c r="AD188" s="26"/>
      <c r="AE188" s="26"/>
    </row>
    <row r="189" spans="2:31" ht="26.25" customHeight="1">
      <c r="B189" s="36"/>
      <c r="C189" s="36"/>
      <c r="D189" s="19" t="s">
        <v>7</v>
      </c>
      <c r="E189" s="59" t="str">
        <f>Eingabe!C4</f>
        <v>Thomas Gebhardt</v>
      </c>
      <c r="F189" s="148"/>
      <c r="G189" s="137"/>
      <c r="H189" s="68"/>
      <c r="I189" s="8"/>
      <c r="J189" s="8">
        <f aca="true" t="shared" si="23" ref="J189:J220">K189-I189</f>
        <v>0</v>
      </c>
      <c r="K189" s="9"/>
      <c r="L189" s="8">
        <f aca="true" t="shared" si="24" ref="L189:L220">SUM(K189/12)</f>
        <v>0</v>
      </c>
      <c r="M189" s="10">
        <f>Eingabe!H4</f>
        <v>0</v>
      </c>
      <c r="N189" s="4"/>
      <c r="O189" s="15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26"/>
      <c r="AB189" s="26"/>
      <c r="AC189" s="26"/>
      <c r="AD189" s="26"/>
      <c r="AE189" s="26"/>
    </row>
    <row r="190" spans="2:31" ht="26.25" customHeight="1">
      <c r="B190" s="36"/>
      <c r="C190" s="36"/>
      <c r="D190" s="20" t="s">
        <v>8</v>
      </c>
      <c r="E190" s="58" t="str">
        <f>Eingabe!C5</f>
        <v>Thomas Sanda</v>
      </c>
      <c r="F190" s="149"/>
      <c r="G190" s="138"/>
      <c r="H190" s="27"/>
      <c r="I190" s="8"/>
      <c r="J190" s="8">
        <f t="shared" si="23"/>
        <v>0</v>
      </c>
      <c r="K190" s="9"/>
      <c r="L190" s="8">
        <f t="shared" si="24"/>
        <v>0</v>
      </c>
      <c r="M190" s="10">
        <f>Eingabe!H5</f>
        <v>0</v>
      </c>
      <c r="N190" s="5">
        <f aca="true" t="shared" si="25" ref="N190:N221">$K$189-K190</f>
        <v>0</v>
      </c>
      <c r="O190" s="1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26"/>
      <c r="AB190" s="26"/>
      <c r="AC190" s="26"/>
      <c r="AD190" s="26"/>
      <c r="AE190" s="26"/>
    </row>
    <row r="191" spans="2:31" ht="26.25" customHeight="1">
      <c r="B191" s="36"/>
      <c r="C191" s="36"/>
      <c r="D191" s="21" t="s">
        <v>9</v>
      </c>
      <c r="E191" s="58" t="str">
        <f>Eingabe!C6</f>
        <v>Günther Schlosser</v>
      </c>
      <c r="F191" s="149"/>
      <c r="G191" s="138"/>
      <c r="H191" s="27"/>
      <c r="I191" s="8"/>
      <c r="J191" s="8">
        <f t="shared" si="23"/>
        <v>0</v>
      </c>
      <c r="K191" s="9"/>
      <c r="L191" s="8">
        <f t="shared" si="24"/>
        <v>0</v>
      </c>
      <c r="M191" s="10">
        <f>Eingabe!H6</f>
        <v>0</v>
      </c>
      <c r="N191" s="6">
        <f t="shared" si="25"/>
        <v>0</v>
      </c>
      <c r="O191" s="17">
        <f aca="true" t="shared" si="26" ref="O191:O221">SUM(K190-K191)</f>
        <v>0</v>
      </c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26"/>
      <c r="AB191" s="26"/>
      <c r="AC191" s="26"/>
      <c r="AD191" s="26"/>
      <c r="AE191" s="26"/>
    </row>
    <row r="192" spans="2:31" ht="26.25" customHeight="1">
      <c r="B192" s="36"/>
      <c r="C192" s="36"/>
      <c r="D192" s="14" t="s">
        <v>10</v>
      </c>
      <c r="E192" s="58" t="str">
        <f>Eingabe!C7</f>
        <v>Gerhard Fischer </v>
      </c>
      <c r="F192" s="149"/>
      <c r="G192" s="138"/>
      <c r="H192" s="27"/>
      <c r="I192" s="8"/>
      <c r="J192" s="8">
        <f t="shared" si="23"/>
        <v>0</v>
      </c>
      <c r="K192" s="9"/>
      <c r="L192" s="8">
        <f t="shared" si="24"/>
        <v>0</v>
      </c>
      <c r="M192" s="10">
        <f>Eingabe!H7</f>
        <v>0</v>
      </c>
      <c r="N192" s="11">
        <f t="shared" si="25"/>
        <v>0</v>
      </c>
      <c r="O192" s="18">
        <f t="shared" si="26"/>
        <v>0</v>
      </c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26"/>
      <c r="AB192" s="26"/>
      <c r="AC192" s="26"/>
      <c r="AD192" s="26"/>
      <c r="AE192" s="26"/>
    </row>
    <row r="193" spans="2:31" ht="26.25" customHeight="1">
      <c r="B193" s="36"/>
      <c r="C193" s="36"/>
      <c r="D193" s="14" t="s">
        <v>11</v>
      </c>
      <c r="E193" s="58" t="str">
        <f>Eingabe!C8</f>
        <v>Peter Siding </v>
      </c>
      <c r="F193" s="149"/>
      <c r="G193" s="138"/>
      <c r="H193" s="27"/>
      <c r="I193" s="8"/>
      <c r="J193" s="8">
        <f t="shared" si="23"/>
        <v>0</v>
      </c>
      <c r="K193" s="9"/>
      <c r="L193" s="8">
        <f t="shared" si="24"/>
        <v>0</v>
      </c>
      <c r="M193" s="10">
        <f>Eingabe!H8</f>
        <v>0</v>
      </c>
      <c r="N193" s="11">
        <f t="shared" si="25"/>
        <v>0</v>
      </c>
      <c r="O193" s="18">
        <f t="shared" si="26"/>
        <v>0</v>
      </c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26"/>
      <c r="AB193" s="26"/>
      <c r="AC193" s="26"/>
      <c r="AD193" s="26"/>
      <c r="AE193" s="26"/>
    </row>
    <row r="194" spans="2:31" ht="26.25" customHeight="1">
      <c r="B194" s="36"/>
      <c r="C194" s="36"/>
      <c r="D194" s="14" t="s">
        <v>12</v>
      </c>
      <c r="E194" s="58" t="str">
        <f>Eingabe!C9</f>
        <v>Roland Dobritzhofer</v>
      </c>
      <c r="F194" s="149"/>
      <c r="G194" s="138"/>
      <c r="H194" s="27"/>
      <c r="I194" s="8"/>
      <c r="J194" s="8">
        <f t="shared" si="23"/>
        <v>0</v>
      </c>
      <c r="K194" s="9"/>
      <c r="L194" s="8">
        <f t="shared" si="24"/>
        <v>0</v>
      </c>
      <c r="M194" s="10">
        <f>Eingabe!H9</f>
        <v>0</v>
      </c>
      <c r="N194" s="11">
        <f t="shared" si="25"/>
        <v>0</v>
      </c>
      <c r="O194" s="18">
        <f t="shared" si="26"/>
        <v>0</v>
      </c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26"/>
      <c r="AB194" s="26"/>
      <c r="AC194" s="26"/>
      <c r="AD194" s="26"/>
      <c r="AE194" s="26"/>
    </row>
    <row r="195" spans="2:31" ht="26.25" customHeight="1">
      <c r="B195" s="36"/>
      <c r="C195" s="36"/>
      <c r="D195" s="14" t="s">
        <v>13</v>
      </c>
      <c r="E195" s="58" t="str">
        <f>Eingabe!C10</f>
        <v>Ernst Brajer</v>
      </c>
      <c r="F195" s="149"/>
      <c r="G195" s="138"/>
      <c r="H195" s="27"/>
      <c r="I195" s="8"/>
      <c r="J195" s="8">
        <f t="shared" si="23"/>
        <v>0</v>
      </c>
      <c r="K195" s="9"/>
      <c r="L195" s="8">
        <f t="shared" si="24"/>
        <v>0</v>
      </c>
      <c r="M195" s="10">
        <f>Eingabe!H10</f>
        <v>0</v>
      </c>
      <c r="N195" s="11">
        <f t="shared" si="25"/>
        <v>0</v>
      </c>
      <c r="O195" s="18">
        <f t="shared" si="26"/>
        <v>0</v>
      </c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26"/>
      <c r="AB195" s="26"/>
      <c r="AC195" s="26"/>
      <c r="AD195" s="26"/>
      <c r="AE195" s="26"/>
    </row>
    <row r="196" spans="2:31" ht="26.25" customHeight="1">
      <c r="B196" s="36"/>
      <c r="C196" s="36"/>
      <c r="D196" s="14" t="s">
        <v>14</v>
      </c>
      <c r="E196" s="58" t="str">
        <f>Eingabe!C11</f>
        <v>Thomas Nowak </v>
      </c>
      <c r="F196" s="149"/>
      <c r="G196" s="138"/>
      <c r="H196" s="27"/>
      <c r="I196" s="8"/>
      <c r="J196" s="8">
        <f t="shared" si="23"/>
        <v>0</v>
      </c>
      <c r="K196" s="9"/>
      <c r="L196" s="8">
        <f t="shared" si="24"/>
        <v>0</v>
      </c>
      <c r="M196" s="10">
        <f>Eingabe!H11</f>
        <v>0</v>
      </c>
      <c r="N196" s="11">
        <f t="shared" si="25"/>
        <v>0</v>
      </c>
      <c r="O196" s="18">
        <f t="shared" si="26"/>
        <v>0</v>
      </c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26"/>
      <c r="AB196" s="26"/>
      <c r="AC196" s="26"/>
      <c r="AD196" s="26"/>
      <c r="AE196" s="26"/>
    </row>
    <row r="197" spans="2:31" ht="26.25" customHeight="1">
      <c r="B197" s="36"/>
      <c r="C197" s="36"/>
      <c r="D197" s="14" t="s">
        <v>15</v>
      </c>
      <c r="E197" s="58" t="str">
        <f>Eingabe!C12</f>
        <v>Walter Lemböck </v>
      </c>
      <c r="F197" s="149"/>
      <c r="G197" s="138"/>
      <c r="H197" s="27"/>
      <c r="I197" s="8"/>
      <c r="J197" s="8">
        <f t="shared" si="23"/>
        <v>0</v>
      </c>
      <c r="K197" s="9"/>
      <c r="L197" s="8">
        <f t="shared" si="24"/>
        <v>0</v>
      </c>
      <c r="M197" s="10">
        <f>Eingabe!H12</f>
        <v>0</v>
      </c>
      <c r="N197" s="11">
        <f t="shared" si="25"/>
        <v>0</v>
      </c>
      <c r="O197" s="18">
        <f t="shared" si="26"/>
        <v>0</v>
      </c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26"/>
      <c r="AB197" s="26"/>
      <c r="AC197" s="26"/>
      <c r="AD197" s="26"/>
      <c r="AE197" s="26"/>
    </row>
    <row r="198" spans="2:31" ht="26.25" customHeight="1">
      <c r="B198" s="36"/>
      <c r="C198" s="36"/>
      <c r="D198" s="14" t="s">
        <v>16</v>
      </c>
      <c r="E198" s="58" t="str">
        <f>Eingabe!C13</f>
        <v>Walter Müllner </v>
      </c>
      <c r="F198" s="149"/>
      <c r="G198" s="138"/>
      <c r="H198" s="27"/>
      <c r="I198" s="8"/>
      <c r="J198" s="8">
        <f t="shared" si="23"/>
        <v>0</v>
      </c>
      <c r="K198" s="9"/>
      <c r="L198" s="8">
        <f t="shared" si="24"/>
        <v>0</v>
      </c>
      <c r="M198" s="10">
        <f>Eingabe!H13</f>
        <v>0</v>
      </c>
      <c r="N198" s="11">
        <f t="shared" si="25"/>
        <v>0</v>
      </c>
      <c r="O198" s="18">
        <f t="shared" si="26"/>
        <v>0</v>
      </c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26"/>
      <c r="AB198" s="26"/>
      <c r="AC198" s="26"/>
      <c r="AD198" s="26"/>
      <c r="AE198" s="26"/>
    </row>
    <row r="199" spans="2:31" ht="26.25" customHeight="1">
      <c r="B199" s="36"/>
      <c r="C199" s="36"/>
      <c r="D199" s="14" t="s">
        <v>17</v>
      </c>
      <c r="E199" s="58">
        <f>Eingabe!C14</f>
        <v>11</v>
      </c>
      <c r="F199" s="149"/>
      <c r="G199" s="138"/>
      <c r="H199" s="27"/>
      <c r="I199" s="8"/>
      <c r="J199" s="8">
        <f t="shared" si="23"/>
        <v>0</v>
      </c>
      <c r="K199" s="9"/>
      <c r="L199" s="8">
        <f t="shared" si="24"/>
        <v>0</v>
      </c>
      <c r="M199" s="10">
        <f>Eingabe!H14</f>
        <v>0</v>
      </c>
      <c r="N199" s="11">
        <f t="shared" si="25"/>
        <v>0</v>
      </c>
      <c r="O199" s="18">
        <f t="shared" si="26"/>
        <v>0</v>
      </c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26"/>
      <c r="AB199" s="26"/>
      <c r="AC199" s="26"/>
      <c r="AD199" s="26"/>
      <c r="AE199" s="26"/>
    </row>
    <row r="200" spans="2:31" ht="26.25" customHeight="1">
      <c r="B200" s="36"/>
      <c r="C200" s="36"/>
      <c r="D200" s="14" t="s">
        <v>18</v>
      </c>
      <c r="E200" s="58">
        <f>Eingabe!C15</f>
        <v>12</v>
      </c>
      <c r="F200" s="149"/>
      <c r="G200" s="138"/>
      <c r="H200" s="27"/>
      <c r="I200" s="8"/>
      <c r="J200" s="8">
        <f t="shared" si="23"/>
        <v>0</v>
      </c>
      <c r="K200" s="9"/>
      <c r="L200" s="8">
        <f t="shared" si="24"/>
        <v>0</v>
      </c>
      <c r="M200" s="10">
        <f>Eingabe!H15</f>
        <v>0</v>
      </c>
      <c r="N200" s="11">
        <f t="shared" si="25"/>
        <v>0</v>
      </c>
      <c r="O200" s="18">
        <f t="shared" si="26"/>
        <v>0</v>
      </c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26"/>
      <c r="AB200" s="26"/>
      <c r="AC200" s="26"/>
      <c r="AD200" s="26"/>
      <c r="AE200" s="26"/>
    </row>
    <row r="201" spans="2:31" ht="26.25" customHeight="1">
      <c r="B201" s="36"/>
      <c r="C201" s="36"/>
      <c r="D201" s="14" t="s">
        <v>19</v>
      </c>
      <c r="E201" s="58">
        <f>Eingabe!C16</f>
        <v>13</v>
      </c>
      <c r="F201" s="149"/>
      <c r="G201" s="138"/>
      <c r="H201" s="27"/>
      <c r="I201" s="8"/>
      <c r="J201" s="8">
        <f t="shared" si="23"/>
        <v>0</v>
      </c>
      <c r="K201" s="9"/>
      <c r="L201" s="8">
        <f t="shared" si="24"/>
        <v>0</v>
      </c>
      <c r="M201" s="10">
        <f>Eingabe!H16</f>
        <v>0</v>
      </c>
      <c r="N201" s="11">
        <f t="shared" si="25"/>
        <v>0</v>
      </c>
      <c r="O201" s="18">
        <f t="shared" si="26"/>
        <v>0</v>
      </c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26"/>
      <c r="AB201" s="26"/>
      <c r="AC201" s="26"/>
      <c r="AD201" s="26"/>
      <c r="AE201" s="26"/>
    </row>
    <row r="202" spans="2:31" ht="26.25" customHeight="1">
      <c r="B202" s="36"/>
      <c r="C202" s="36"/>
      <c r="D202" s="14" t="s">
        <v>20</v>
      </c>
      <c r="E202" s="58">
        <f>Eingabe!C17</f>
        <v>14</v>
      </c>
      <c r="F202" s="149"/>
      <c r="G202" s="138"/>
      <c r="H202" s="27"/>
      <c r="I202" s="8"/>
      <c r="J202" s="8">
        <f t="shared" si="23"/>
        <v>0</v>
      </c>
      <c r="K202" s="9"/>
      <c r="L202" s="8">
        <f t="shared" si="24"/>
        <v>0</v>
      </c>
      <c r="M202" s="10">
        <f>Eingabe!H17</f>
        <v>0</v>
      </c>
      <c r="N202" s="11">
        <f t="shared" si="25"/>
        <v>0</v>
      </c>
      <c r="O202" s="18">
        <f t="shared" si="26"/>
        <v>0</v>
      </c>
      <c r="P202" s="36"/>
      <c r="S202" s="44"/>
      <c r="T202" s="45"/>
      <c r="U202" s="45"/>
      <c r="V202" s="36"/>
      <c r="W202" s="36"/>
      <c r="X202" s="36"/>
      <c r="Y202" s="36"/>
      <c r="Z202" s="36"/>
      <c r="AA202" s="26"/>
      <c r="AB202" s="26"/>
      <c r="AC202" s="26"/>
      <c r="AD202" s="26"/>
      <c r="AE202" s="26"/>
    </row>
    <row r="203" spans="2:31" ht="26.25" customHeight="1">
      <c r="B203" s="36"/>
      <c r="C203" s="36"/>
      <c r="D203" s="14" t="s">
        <v>21</v>
      </c>
      <c r="E203" s="58">
        <f>Eingabe!C18</f>
        <v>15</v>
      </c>
      <c r="F203" s="149"/>
      <c r="G203" s="138"/>
      <c r="H203" s="27"/>
      <c r="I203" s="8"/>
      <c r="J203" s="8">
        <f t="shared" si="23"/>
        <v>0</v>
      </c>
      <c r="K203" s="9"/>
      <c r="L203" s="8">
        <f t="shared" si="24"/>
        <v>0</v>
      </c>
      <c r="M203" s="10">
        <f>Eingabe!H18</f>
        <v>0</v>
      </c>
      <c r="N203" s="11">
        <f t="shared" si="25"/>
        <v>0</v>
      </c>
      <c r="O203" s="18">
        <f t="shared" si="26"/>
        <v>0</v>
      </c>
      <c r="P203" s="36"/>
      <c r="S203" s="44"/>
      <c r="T203" s="45"/>
      <c r="U203" s="45"/>
      <c r="V203" s="36"/>
      <c r="W203" s="36"/>
      <c r="X203" s="36"/>
      <c r="Y203" s="36"/>
      <c r="Z203" s="36"/>
      <c r="AA203" s="26"/>
      <c r="AB203" s="26"/>
      <c r="AC203" s="26"/>
      <c r="AD203" s="26"/>
      <c r="AE203" s="26"/>
    </row>
    <row r="204" spans="2:31" ht="26.25" customHeight="1">
      <c r="B204" s="36"/>
      <c r="C204" s="36"/>
      <c r="D204" s="14" t="s">
        <v>22</v>
      </c>
      <c r="E204" s="58">
        <f>Eingabe!C19</f>
        <v>16</v>
      </c>
      <c r="F204" s="149"/>
      <c r="G204" s="138"/>
      <c r="H204" s="27"/>
      <c r="I204" s="8"/>
      <c r="J204" s="8">
        <f t="shared" si="23"/>
        <v>0</v>
      </c>
      <c r="K204" s="9"/>
      <c r="L204" s="8">
        <f t="shared" si="24"/>
        <v>0</v>
      </c>
      <c r="M204" s="10">
        <f>Eingabe!H19</f>
        <v>0</v>
      </c>
      <c r="N204" s="11">
        <f t="shared" si="25"/>
        <v>0</v>
      </c>
      <c r="O204" s="18">
        <f t="shared" si="26"/>
        <v>0</v>
      </c>
      <c r="P204" s="45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26"/>
      <c r="AB204" s="26"/>
      <c r="AC204" s="26"/>
      <c r="AD204" s="26"/>
      <c r="AE204" s="26"/>
    </row>
    <row r="205" spans="2:31" ht="26.25" customHeight="1">
      <c r="B205" s="36"/>
      <c r="C205" s="36"/>
      <c r="D205" s="14" t="s">
        <v>23</v>
      </c>
      <c r="E205" s="58">
        <f>Eingabe!C20</f>
        <v>17</v>
      </c>
      <c r="F205" s="149"/>
      <c r="G205" s="138"/>
      <c r="H205" s="27"/>
      <c r="I205" s="8"/>
      <c r="J205" s="8">
        <f t="shared" si="23"/>
        <v>0</v>
      </c>
      <c r="K205" s="9"/>
      <c r="L205" s="8">
        <f t="shared" si="24"/>
        <v>0</v>
      </c>
      <c r="M205" s="10">
        <f>Eingabe!H20</f>
        <v>0</v>
      </c>
      <c r="N205" s="11">
        <f t="shared" si="25"/>
        <v>0</v>
      </c>
      <c r="O205" s="18">
        <f t="shared" si="26"/>
        <v>0</v>
      </c>
      <c r="P205" s="45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26"/>
      <c r="AB205" s="26"/>
      <c r="AC205" s="26"/>
      <c r="AD205" s="26"/>
      <c r="AE205" s="26"/>
    </row>
    <row r="206" spans="2:31" ht="26.25" customHeight="1">
      <c r="B206" s="36"/>
      <c r="C206" s="36"/>
      <c r="D206" s="14" t="s">
        <v>24</v>
      </c>
      <c r="E206" s="58">
        <f>Eingabe!C21</f>
        <v>18</v>
      </c>
      <c r="F206" s="149"/>
      <c r="G206" s="138"/>
      <c r="H206" s="27"/>
      <c r="I206" s="8"/>
      <c r="J206" s="8">
        <f t="shared" si="23"/>
        <v>0</v>
      </c>
      <c r="K206" s="9"/>
      <c r="L206" s="8">
        <f t="shared" si="24"/>
        <v>0</v>
      </c>
      <c r="M206" s="10">
        <f>Eingabe!H21</f>
        <v>0</v>
      </c>
      <c r="N206" s="11">
        <f t="shared" si="25"/>
        <v>0</v>
      </c>
      <c r="O206" s="18">
        <f t="shared" si="26"/>
        <v>0</v>
      </c>
      <c r="P206" s="45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26"/>
      <c r="AB206" s="26"/>
      <c r="AC206" s="26"/>
      <c r="AD206" s="26"/>
      <c r="AE206" s="26"/>
    </row>
    <row r="207" spans="2:26" ht="26.25" customHeight="1">
      <c r="B207" s="36"/>
      <c r="C207" s="41"/>
      <c r="D207" s="14" t="s">
        <v>25</v>
      </c>
      <c r="E207" s="58">
        <f>Eingabe!C22</f>
        <v>19</v>
      </c>
      <c r="F207" s="149"/>
      <c r="G207" s="138"/>
      <c r="H207" s="27"/>
      <c r="I207" s="8"/>
      <c r="J207" s="8">
        <f t="shared" si="23"/>
        <v>0</v>
      </c>
      <c r="K207" s="9"/>
      <c r="L207" s="8">
        <f t="shared" si="24"/>
        <v>0</v>
      </c>
      <c r="M207" s="10">
        <f>Eingabe!H22</f>
        <v>0</v>
      </c>
      <c r="N207" s="11">
        <f t="shared" si="25"/>
        <v>0</v>
      </c>
      <c r="O207" s="18">
        <f t="shared" si="26"/>
        <v>0</v>
      </c>
      <c r="P207" s="36"/>
      <c r="S207" s="44"/>
      <c r="T207" s="45"/>
      <c r="U207" s="45"/>
      <c r="V207" s="45"/>
      <c r="W207" s="44"/>
      <c r="X207" s="44"/>
      <c r="Y207" s="45"/>
      <c r="Z207" s="44"/>
    </row>
    <row r="208" spans="2:26" ht="26.25" customHeight="1">
      <c r="B208" s="36"/>
      <c r="C208" s="36"/>
      <c r="D208" s="14" t="s">
        <v>26</v>
      </c>
      <c r="E208" s="58">
        <f>Eingabe!C23</f>
        <v>20</v>
      </c>
      <c r="F208" s="149"/>
      <c r="G208" s="138"/>
      <c r="H208" s="27"/>
      <c r="I208" s="8"/>
      <c r="J208" s="8">
        <f t="shared" si="23"/>
        <v>0</v>
      </c>
      <c r="K208" s="9"/>
      <c r="L208" s="8">
        <f t="shared" si="24"/>
        <v>0</v>
      </c>
      <c r="M208" s="10">
        <f>Eingabe!H23</f>
        <v>0</v>
      </c>
      <c r="N208" s="11">
        <f t="shared" si="25"/>
        <v>0</v>
      </c>
      <c r="O208" s="18">
        <f t="shared" si="26"/>
        <v>0</v>
      </c>
      <c r="P208" s="36"/>
      <c r="S208" s="44"/>
      <c r="T208" s="45"/>
      <c r="U208" s="45"/>
      <c r="V208" s="45"/>
      <c r="W208" s="44"/>
      <c r="X208" s="44"/>
      <c r="Y208" s="45"/>
      <c r="Z208" s="44"/>
    </row>
    <row r="209" spans="2:31" ht="34.5" customHeight="1">
      <c r="B209" s="36"/>
      <c r="C209" s="36"/>
      <c r="D209" s="14" t="s">
        <v>27</v>
      </c>
      <c r="E209" s="58">
        <f>Eingabe!C24</f>
        <v>21</v>
      </c>
      <c r="F209" s="149"/>
      <c r="G209" s="138"/>
      <c r="H209" s="27"/>
      <c r="I209" s="8"/>
      <c r="J209" s="8">
        <f t="shared" si="23"/>
        <v>0</v>
      </c>
      <c r="K209" s="9"/>
      <c r="L209" s="8">
        <f t="shared" si="24"/>
        <v>0</v>
      </c>
      <c r="M209" s="10">
        <f>Eingabe!H24</f>
        <v>0</v>
      </c>
      <c r="N209" s="11">
        <f t="shared" si="25"/>
        <v>0</v>
      </c>
      <c r="O209" s="18">
        <f t="shared" si="26"/>
        <v>0</v>
      </c>
      <c r="P209" s="36"/>
      <c r="S209" s="44"/>
      <c r="T209" s="45"/>
      <c r="U209" s="45"/>
      <c r="V209" s="45"/>
      <c r="W209" s="44"/>
      <c r="X209" s="44"/>
      <c r="Y209" s="36"/>
      <c r="Z209" s="36"/>
      <c r="AA209" s="26"/>
      <c r="AB209" s="26"/>
      <c r="AC209" s="26"/>
      <c r="AD209" s="26"/>
      <c r="AE209" s="26"/>
    </row>
    <row r="210" spans="2:31" ht="20.25">
      <c r="B210" s="36"/>
      <c r="C210" s="36"/>
      <c r="D210" s="14" t="s">
        <v>28</v>
      </c>
      <c r="E210" s="58">
        <f>Eingabe!C25</f>
        <v>22</v>
      </c>
      <c r="F210" s="149"/>
      <c r="G210" s="138"/>
      <c r="H210" s="27"/>
      <c r="I210" s="8"/>
      <c r="J210" s="8">
        <f t="shared" si="23"/>
        <v>0</v>
      </c>
      <c r="K210" s="9"/>
      <c r="L210" s="8">
        <f t="shared" si="24"/>
        <v>0</v>
      </c>
      <c r="M210" s="10">
        <f>Eingabe!H25</f>
        <v>0</v>
      </c>
      <c r="N210" s="11">
        <f t="shared" si="25"/>
        <v>0</v>
      </c>
      <c r="O210" s="18">
        <f t="shared" si="26"/>
        <v>0</v>
      </c>
      <c r="P210" s="36"/>
      <c r="Q210" s="36"/>
      <c r="R210" s="36"/>
      <c r="S210" s="36"/>
      <c r="T210" s="36"/>
      <c r="U210" s="36"/>
      <c r="V210" s="45"/>
      <c r="W210" s="44"/>
      <c r="X210" s="44"/>
      <c r="Y210" s="36"/>
      <c r="Z210" s="36"/>
      <c r="AA210" s="26"/>
      <c r="AB210" s="26"/>
      <c r="AC210" s="26"/>
      <c r="AD210" s="26"/>
      <c r="AE210" s="26"/>
    </row>
    <row r="211" spans="2:31" ht="26.25" customHeight="1">
      <c r="B211" s="36"/>
      <c r="C211" s="36"/>
      <c r="D211" s="14" t="s">
        <v>29</v>
      </c>
      <c r="E211" s="58">
        <f>Eingabe!C26</f>
        <v>23</v>
      </c>
      <c r="F211" s="149"/>
      <c r="G211" s="138"/>
      <c r="H211" s="27"/>
      <c r="I211" s="8"/>
      <c r="J211" s="8">
        <f t="shared" si="23"/>
        <v>0</v>
      </c>
      <c r="K211" s="9"/>
      <c r="L211" s="8">
        <f t="shared" si="24"/>
        <v>0</v>
      </c>
      <c r="M211" s="10">
        <f>Eingabe!H26</f>
        <v>0</v>
      </c>
      <c r="N211" s="11">
        <f t="shared" si="25"/>
        <v>0</v>
      </c>
      <c r="O211" s="18">
        <f t="shared" si="26"/>
        <v>0</v>
      </c>
      <c r="P211" s="36"/>
      <c r="Q211" s="36"/>
      <c r="R211" s="36"/>
      <c r="S211" s="36"/>
      <c r="T211" s="36"/>
      <c r="U211" s="36"/>
      <c r="V211" s="45"/>
      <c r="W211" s="44"/>
      <c r="X211" s="44"/>
      <c r="Y211" s="36"/>
      <c r="Z211" s="36"/>
      <c r="AA211" s="26"/>
      <c r="AB211" s="26"/>
      <c r="AC211" s="26"/>
      <c r="AD211" s="26"/>
      <c r="AE211" s="26"/>
    </row>
    <row r="212" spans="2:31" ht="26.25" customHeight="1">
      <c r="B212" s="36"/>
      <c r="C212" s="36"/>
      <c r="D212" s="14" t="s">
        <v>30</v>
      </c>
      <c r="E212" s="58">
        <f>Eingabe!C27</f>
        <v>24</v>
      </c>
      <c r="F212" s="149"/>
      <c r="G212" s="138"/>
      <c r="H212" s="27"/>
      <c r="I212" s="8"/>
      <c r="J212" s="8">
        <f t="shared" si="23"/>
        <v>0</v>
      </c>
      <c r="K212" s="9"/>
      <c r="L212" s="8">
        <f t="shared" si="24"/>
        <v>0</v>
      </c>
      <c r="M212" s="10">
        <f>Eingabe!H27</f>
        <v>0</v>
      </c>
      <c r="N212" s="11">
        <f t="shared" si="25"/>
        <v>0</v>
      </c>
      <c r="O212" s="18">
        <f t="shared" si="26"/>
        <v>0</v>
      </c>
      <c r="P212" s="36"/>
      <c r="Q212" s="36"/>
      <c r="R212" s="36"/>
      <c r="S212" s="36"/>
      <c r="T212" s="36"/>
      <c r="U212" s="36"/>
      <c r="V212" s="45"/>
      <c r="W212" s="44"/>
      <c r="X212" s="44"/>
      <c r="Y212" s="36"/>
      <c r="Z212" s="36"/>
      <c r="AA212" s="26"/>
      <c r="AB212" s="26"/>
      <c r="AC212" s="26"/>
      <c r="AD212" s="26"/>
      <c r="AE212" s="26"/>
    </row>
    <row r="213" spans="2:31" ht="26.25" customHeight="1">
      <c r="B213" s="36"/>
      <c r="C213" s="36"/>
      <c r="D213" s="14" t="s">
        <v>31</v>
      </c>
      <c r="E213" s="58">
        <f>Eingabe!C28</f>
        <v>25</v>
      </c>
      <c r="F213" s="149"/>
      <c r="G213" s="138"/>
      <c r="H213" s="27"/>
      <c r="I213" s="8"/>
      <c r="J213" s="8">
        <f t="shared" si="23"/>
        <v>0</v>
      </c>
      <c r="K213" s="9"/>
      <c r="L213" s="8">
        <f t="shared" si="24"/>
        <v>0</v>
      </c>
      <c r="M213" s="10">
        <f>Eingabe!H28</f>
        <v>0</v>
      </c>
      <c r="N213" s="11">
        <f t="shared" si="25"/>
        <v>0</v>
      </c>
      <c r="O213" s="18">
        <f t="shared" si="26"/>
        <v>0</v>
      </c>
      <c r="P213" s="36"/>
      <c r="Q213" s="36"/>
      <c r="R213" s="36"/>
      <c r="S213" s="36"/>
      <c r="T213" s="36"/>
      <c r="U213" s="36"/>
      <c r="V213" s="45"/>
      <c r="W213" s="44"/>
      <c r="X213" s="44"/>
      <c r="Y213" s="36"/>
      <c r="Z213" s="36"/>
      <c r="AA213" s="26"/>
      <c r="AB213" s="26"/>
      <c r="AC213" s="26"/>
      <c r="AD213" s="26"/>
      <c r="AE213" s="26"/>
    </row>
    <row r="214" spans="2:31" ht="26.25" customHeight="1">
      <c r="B214" s="36"/>
      <c r="C214" s="36"/>
      <c r="D214" s="14" t="s">
        <v>32</v>
      </c>
      <c r="E214" s="58">
        <f>Eingabe!C29</f>
        <v>26</v>
      </c>
      <c r="F214" s="149"/>
      <c r="G214" s="138"/>
      <c r="H214" s="27"/>
      <c r="I214" s="8"/>
      <c r="J214" s="8">
        <f t="shared" si="23"/>
        <v>0</v>
      </c>
      <c r="K214" s="9"/>
      <c r="L214" s="8">
        <f t="shared" si="24"/>
        <v>0</v>
      </c>
      <c r="M214" s="10">
        <f>Eingabe!H29</f>
        <v>0</v>
      </c>
      <c r="N214" s="11">
        <f t="shared" si="25"/>
        <v>0</v>
      </c>
      <c r="O214" s="18">
        <f t="shared" si="26"/>
        <v>0</v>
      </c>
      <c r="P214" s="36"/>
      <c r="Q214" s="36"/>
      <c r="R214" s="36"/>
      <c r="S214" s="36"/>
      <c r="T214" s="36"/>
      <c r="U214" s="36"/>
      <c r="V214" s="45"/>
      <c r="W214" s="44"/>
      <c r="X214" s="44"/>
      <c r="Y214" s="36"/>
      <c r="Z214" s="36"/>
      <c r="AA214" s="26"/>
      <c r="AB214" s="26"/>
      <c r="AC214" s="26"/>
      <c r="AD214" s="26"/>
      <c r="AE214" s="26"/>
    </row>
    <row r="215" spans="2:31" ht="26.25" customHeight="1">
      <c r="B215" s="36"/>
      <c r="C215" s="36"/>
      <c r="D215" s="14" t="s">
        <v>33</v>
      </c>
      <c r="E215" s="58">
        <f>Eingabe!C30</f>
        <v>27</v>
      </c>
      <c r="F215" s="149"/>
      <c r="G215" s="138"/>
      <c r="H215" s="27"/>
      <c r="I215" s="8"/>
      <c r="J215" s="8">
        <f t="shared" si="23"/>
        <v>0</v>
      </c>
      <c r="K215" s="9"/>
      <c r="L215" s="8">
        <f t="shared" si="24"/>
        <v>0</v>
      </c>
      <c r="M215" s="10">
        <f>Eingabe!H30</f>
        <v>0</v>
      </c>
      <c r="N215" s="11">
        <f t="shared" si="25"/>
        <v>0</v>
      </c>
      <c r="O215" s="18">
        <f t="shared" si="26"/>
        <v>0</v>
      </c>
      <c r="P215" s="36"/>
      <c r="Q215" s="36"/>
      <c r="R215" s="36"/>
      <c r="S215" s="36"/>
      <c r="T215" s="36"/>
      <c r="U215" s="36"/>
      <c r="V215" s="45"/>
      <c r="W215" s="44"/>
      <c r="X215" s="44"/>
      <c r="Y215" s="36"/>
      <c r="Z215" s="36"/>
      <c r="AA215" s="26"/>
      <c r="AB215" s="26"/>
      <c r="AC215" s="26"/>
      <c r="AD215" s="26"/>
      <c r="AE215" s="26"/>
    </row>
    <row r="216" spans="2:31" ht="26.25" customHeight="1">
      <c r="B216" s="36"/>
      <c r="C216" s="36"/>
      <c r="D216" s="14" t="s">
        <v>34</v>
      </c>
      <c r="E216" s="58">
        <f>Eingabe!C31</f>
        <v>28</v>
      </c>
      <c r="F216" s="149"/>
      <c r="G216" s="138"/>
      <c r="H216" s="27"/>
      <c r="I216" s="8"/>
      <c r="J216" s="8">
        <f t="shared" si="23"/>
        <v>0</v>
      </c>
      <c r="K216" s="9"/>
      <c r="L216" s="8">
        <f t="shared" si="24"/>
        <v>0</v>
      </c>
      <c r="M216" s="10">
        <f>Eingabe!H31</f>
        <v>0</v>
      </c>
      <c r="N216" s="11">
        <f t="shared" si="25"/>
        <v>0</v>
      </c>
      <c r="O216" s="18">
        <f t="shared" si="26"/>
        <v>0</v>
      </c>
      <c r="P216" s="36"/>
      <c r="Q216" s="36"/>
      <c r="R216" s="36"/>
      <c r="S216" s="36"/>
      <c r="T216" s="36"/>
      <c r="U216" s="36"/>
      <c r="V216" s="45"/>
      <c r="W216" s="44"/>
      <c r="X216" s="44"/>
      <c r="Y216" s="36"/>
      <c r="Z216" s="36"/>
      <c r="AA216" s="26"/>
      <c r="AB216" s="26"/>
      <c r="AC216" s="26"/>
      <c r="AD216" s="26"/>
      <c r="AE216" s="26"/>
    </row>
    <row r="217" spans="2:31" ht="26.25" customHeight="1">
      <c r="B217" s="36"/>
      <c r="C217" s="36"/>
      <c r="D217" s="14" t="s">
        <v>35</v>
      </c>
      <c r="E217" s="58">
        <f>Eingabe!C32</f>
        <v>29</v>
      </c>
      <c r="F217" s="149"/>
      <c r="G217" s="138"/>
      <c r="H217" s="27"/>
      <c r="I217" s="8"/>
      <c r="J217" s="8">
        <f t="shared" si="23"/>
        <v>0</v>
      </c>
      <c r="K217" s="9"/>
      <c r="L217" s="8">
        <f t="shared" si="24"/>
        <v>0</v>
      </c>
      <c r="M217" s="10">
        <f>Eingabe!H32</f>
        <v>0</v>
      </c>
      <c r="N217" s="11">
        <f t="shared" si="25"/>
        <v>0</v>
      </c>
      <c r="O217" s="18">
        <f t="shared" si="26"/>
        <v>0</v>
      </c>
      <c r="P217" s="36"/>
      <c r="Q217" s="36"/>
      <c r="R217" s="36"/>
      <c r="S217" s="36"/>
      <c r="T217" s="36"/>
      <c r="U217" s="36"/>
      <c r="V217" s="45"/>
      <c r="W217" s="44"/>
      <c r="X217" s="44"/>
      <c r="Y217" s="36"/>
      <c r="Z217" s="36"/>
      <c r="AA217" s="26"/>
      <c r="AB217" s="26"/>
      <c r="AC217" s="26"/>
      <c r="AD217" s="26"/>
      <c r="AE217" s="26"/>
    </row>
    <row r="218" spans="2:31" ht="26.25" customHeight="1">
      <c r="B218" s="36"/>
      <c r="C218" s="36"/>
      <c r="D218" s="14" t="s">
        <v>36</v>
      </c>
      <c r="E218" s="58">
        <f>Eingabe!C33</f>
        <v>30</v>
      </c>
      <c r="F218" s="149"/>
      <c r="G218" s="138"/>
      <c r="H218" s="27"/>
      <c r="I218" s="8"/>
      <c r="J218" s="8">
        <f t="shared" si="23"/>
        <v>0</v>
      </c>
      <c r="K218" s="9"/>
      <c r="L218" s="8">
        <f t="shared" si="24"/>
        <v>0</v>
      </c>
      <c r="M218" s="10">
        <f>Eingabe!H33</f>
        <v>0</v>
      </c>
      <c r="N218" s="11">
        <f t="shared" si="25"/>
        <v>0</v>
      </c>
      <c r="O218" s="18">
        <f t="shared" si="26"/>
        <v>0</v>
      </c>
      <c r="P218" s="36"/>
      <c r="Q218" s="36"/>
      <c r="R218" s="36"/>
      <c r="S218" s="36"/>
      <c r="T218" s="36"/>
      <c r="U218" s="36"/>
      <c r="V218" s="45"/>
      <c r="W218" s="44"/>
      <c r="X218" s="44"/>
      <c r="Y218" s="36"/>
      <c r="Z218" s="36"/>
      <c r="AA218" s="26"/>
      <c r="AB218" s="26"/>
      <c r="AC218" s="26"/>
      <c r="AD218" s="26"/>
      <c r="AE218" s="26"/>
    </row>
    <row r="219" spans="2:31" ht="26.25" customHeight="1">
      <c r="B219" s="36"/>
      <c r="C219" s="36"/>
      <c r="D219" s="14" t="s">
        <v>37</v>
      </c>
      <c r="E219" s="58">
        <f>Eingabe!C34</f>
        <v>31</v>
      </c>
      <c r="F219" s="149"/>
      <c r="G219" s="138"/>
      <c r="H219" s="27"/>
      <c r="I219" s="8"/>
      <c r="J219" s="8">
        <f t="shared" si="23"/>
        <v>0</v>
      </c>
      <c r="K219" s="9"/>
      <c r="L219" s="8">
        <f t="shared" si="24"/>
        <v>0</v>
      </c>
      <c r="M219" s="10">
        <f>Eingabe!H34</f>
        <v>0</v>
      </c>
      <c r="N219" s="11">
        <f t="shared" si="25"/>
        <v>0</v>
      </c>
      <c r="O219" s="18">
        <f t="shared" si="26"/>
        <v>0</v>
      </c>
      <c r="P219" s="36"/>
      <c r="Q219" s="36"/>
      <c r="R219" s="36"/>
      <c r="S219" s="36"/>
      <c r="T219" s="36"/>
      <c r="U219" s="36"/>
      <c r="V219" s="45"/>
      <c r="W219" s="44"/>
      <c r="X219" s="44"/>
      <c r="Y219" s="36"/>
      <c r="Z219" s="36"/>
      <c r="AA219" s="26"/>
      <c r="AB219" s="26"/>
      <c r="AC219" s="26"/>
      <c r="AD219" s="26"/>
      <c r="AE219" s="26"/>
    </row>
    <row r="220" spans="2:31" ht="26.25" customHeight="1">
      <c r="B220" s="36"/>
      <c r="C220" s="36"/>
      <c r="D220" s="14" t="s">
        <v>38</v>
      </c>
      <c r="E220" s="58">
        <f>Eingabe!C35</f>
        <v>32</v>
      </c>
      <c r="F220" s="149"/>
      <c r="G220" s="138"/>
      <c r="H220" s="27"/>
      <c r="I220" s="8"/>
      <c r="J220" s="8">
        <f t="shared" si="23"/>
        <v>0</v>
      </c>
      <c r="K220" s="9"/>
      <c r="L220" s="8">
        <f t="shared" si="24"/>
        <v>0</v>
      </c>
      <c r="M220" s="10">
        <f>Eingabe!H35</f>
        <v>0</v>
      </c>
      <c r="N220" s="11">
        <f t="shared" si="25"/>
        <v>0</v>
      </c>
      <c r="O220" s="18">
        <f t="shared" si="26"/>
        <v>0</v>
      </c>
      <c r="P220" s="36"/>
      <c r="Q220" s="36"/>
      <c r="R220" s="36"/>
      <c r="S220" s="36"/>
      <c r="T220" s="36"/>
      <c r="U220" s="36"/>
      <c r="V220" s="45"/>
      <c r="W220" s="44"/>
      <c r="X220" s="44"/>
      <c r="Y220" s="36"/>
      <c r="Z220" s="36"/>
      <c r="AA220" s="26"/>
      <c r="AB220" s="26"/>
      <c r="AC220" s="26"/>
      <c r="AD220" s="26"/>
      <c r="AE220" s="26"/>
    </row>
    <row r="221" spans="2:31" ht="26.25" customHeight="1">
      <c r="B221" s="36"/>
      <c r="C221" s="36"/>
      <c r="D221" s="14" t="s">
        <v>39</v>
      </c>
      <c r="E221" s="58">
        <f>Eingabe!C36</f>
        <v>33</v>
      </c>
      <c r="F221" s="149"/>
      <c r="G221" s="138"/>
      <c r="H221" s="27"/>
      <c r="I221" s="8"/>
      <c r="J221" s="8">
        <f aca="true" t="shared" si="27" ref="J221:J238">K221-I221</f>
        <v>0</v>
      </c>
      <c r="K221" s="9"/>
      <c r="L221" s="8">
        <f aca="true" t="shared" si="28" ref="L221:L238">SUM(K221/12)</f>
        <v>0</v>
      </c>
      <c r="M221" s="10">
        <f>Eingabe!H36</f>
        <v>0</v>
      </c>
      <c r="N221" s="11">
        <f t="shared" si="25"/>
        <v>0</v>
      </c>
      <c r="O221" s="18">
        <f t="shared" si="26"/>
        <v>0</v>
      </c>
      <c r="P221" s="36"/>
      <c r="Q221" s="36"/>
      <c r="R221" s="36"/>
      <c r="S221" s="36"/>
      <c r="T221" s="36"/>
      <c r="U221" s="36"/>
      <c r="V221" s="45"/>
      <c r="W221" s="44"/>
      <c r="X221" s="44"/>
      <c r="Y221" s="36"/>
      <c r="Z221" s="36"/>
      <c r="AA221" s="26"/>
      <c r="AB221" s="26"/>
      <c r="AC221" s="26"/>
      <c r="AD221" s="26"/>
      <c r="AE221" s="26"/>
    </row>
    <row r="222" spans="2:31" ht="26.25" customHeight="1">
      <c r="B222" s="36"/>
      <c r="C222" s="36"/>
      <c r="D222" s="14" t="s">
        <v>40</v>
      </c>
      <c r="E222" s="58">
        <f>Eingabe!C37</f>
        <v>34</v>
      </c>
      <c r="F222" s="149"/>
      <c r="G222" s="138"/>
      <c r="H222" s="27"/>
      <c r="I222" s="8"/>
      <c r="J222" s="8">
        <f t="shared" si="27"/>
        <v>0</v>
      </c>
      <c r="K222" s="9"/>
      <c r="L222" s="8">
        <f t="shared" si="28"/>
        <v>0</v>
      </c>
      <c r="M222" s="10">
        <f>Eingabe!H37</f>
        <v>0</v>
      </c>
      <c r="N222" s="11">
        <f aca="true" t="shared" si="29" ref="N222:N238">$K$189-K222</f>
        <v>0</v>
      </c>
      <c r="O222" s="18">
        <f aca="true" t="shared" si="30" ref="O222:O238">SUM(K221-K222)</f>
        <v>0</v>
      </c>
      <c r="P222" s="36"/>
      <c r="Q222" s="36"/>
      <c r="R222" s="36"/>
      <c r="S222" s="36"/>
      <c r="T222" s="36"/>
      <c r="U222" s="36"/>
      <c r="V222" s="45"/>
      <c r="W222" s="44"/>
      <c r="X222" s="44"/>
      <c r="Y222" s="36"/>
      <c r="Z222" s="36"/>
      <c r="AA222" s="26"/>
      <c r="AB222" s="26"/>
      <c r="AC222" s="26"/>
      <c r="AD222" s="26"/>
      <c r="AE222" s="26"/>
    </row>
    <row r="223" spans="2:31" ht="26.25" customHeight="1">
      <c r="B223" s="36"/>
      <c r="C223" s="36"/>
      <c r="D223" s="14" t="s">
        <v>41</v>
      </c>
      <c r="E223" s="58">
        <f>Eingabe!C38</f>
        <v>35</v>
      </c>
      <c r="F223" s="149"/>
      <c r="G223" s="138"/>
      <c r="H223" s="27"/>
      <c r="I223" s="8"/>
      <c r="J223" s="8">
        <f t="shared" si="27"/>
        <v>0</v>
      </c>
      <c r="K223" s="9"/>
      <c r="L223" s="8">
        <f t="shared" si="28"/>
        <v>0</v>
      </c>
      <c r="M223" s="10">
        <f>Eingabe!H38</f>
        <v>0</v>
      </c>
      <c r="N223" s="11">
        <f t="shared" si="29"/>
        <v>0</v>
      </c>
      <c r="O223" s="18">
        <f t="shared" si="30"/>
        <v>0</v>
      </c>
      <c r="P223" s="36"/>
      <c r="Q223" s="36"/>
      <c r="R223" s="36"/>
      <c r="S223" s="36"/>
      <c r="T223" s="36"/>
      <c r="U223" s="36"/>
      <c r="V223" s="45"/>
      <c r="W223" s="44"/>
      <c r="X223" s="44"/>
      <c r="Y223" s="36"/>
      <c r="Z223" s="36"/>
      <c r="AA223" s="26"/>
      <c r="AB223" s="26"/>
      <c r="AC223" s="26"/>
      <c r="AD223" s="26"/>
      <c r="AE223" s="26"/>
    </row>
    <row r="224" spans="2:31" ht="26.25" customHeight="1">
      <c r="B224" s="36"/>
      <c r="C224" s="36"/>
      <c r="D224" s="14" t="s">
        <v>42</v>
      </c>
      <c r="E224" s="58">
        <f>Eingabe!C39</f>
        <v>36</v>
      </c>
      <c r="F224" s="149"/>
      <c r="G224" s="138"/>
      <c r="H224" s="27"/>
      <c r="I224" s="8"/>
      <c r="J224" s="8">
        <f t="shared" si="27"/>
        <v>0</v>
      </c>
      <c r="K224" s="9"/>
      <c r="L224" s="8">
        <f t="shared" si="28"/>
        <v>0</v>
      </c>
      <c r="M224" s="10">
        <f>Eingabe!H39</f>
        <v>0</v>
      </c>
      <c r="N224" s="11">
        <f t="shared" si="29"/>
        <v>0</v>
      </c>
      <c r="O224" s="18">
        <f t="shared" si="30"/>
        <v>0</v>
      </c>
      <c r="P224" s="36"/>
      <c r="Q224" s="36"/>
      <c r="R224" s="36"/>
      <c r="S224" s="36"/>
      <c r="T224" s="36"/>
      <c r="U224" s="36"/>
      <c r="V224" s="45"/>
      <c r="W224" s="44"/>
      <c r="X224" s="44"/>
      <c r="Y224" s="36"/>
      <c r="Z224" s="36"/>
      <c r="AA224" s="26"/>
      <c r="AB224" s="26"/>
      <c r="AC224" s="26"/>
      <c r="AD224" s="26"/>
      <c r="AE224" s="26"/>
    </row>
    <row r="225" spans="2:31" ht="26.25" customHeight="1">
      <c r="B225" s="36"/>
      <c r="C225" s="36"/>
      <c r="D225" s="14" t="s">
        <v>43</v>
      </c>
      <c r="E225" s="58">
        <f>Eingabe!C40</f>
        <v>37</v>
      </c>
      <c r="F225" s="149"/>
      <c r="G225" s="138"/>
      <c r="H225" s="27"/>
      <c r="I225" s="8"/>
      <c r="J225" s="8">
        <f t="shared" si="27"/>
        <v>0</v>
      </c>
      <c r="K225" s="9"/>
      <c r="L225" s="8">
        <f t="shared" si="28"/>
        <v>0</v>
      </c>
      <c r="M225" s="10">
        <f>Eingabe!H40</f>
        <v>0</v>
      </c>
      <c r="N225" s="11">
        <f t="shared" si="29"/>
        <v>0</v>
      </c>
      <c r="O225" s="18">
        <f t="shared" si="30"/>
        <v>0</v>
      </c>
      <c r="P225" s="36"/>
      <c r="Q225" s="36"/>
      <c r="R225" s="36"/>
      <c r="S225" s="36"/>
      <c r="T225" s="36"/>
      <c r="U225" s="36"/>
      <c r="V225" s="45"/>
      <c r="W225" s="44"/>
      <c r="X225" s="44"/>
      <c r="Y225" s="36"/>
      <c r="Z225" s="36"/>
      <c r="AA225" s="26"/>
      <c r="AB225" s="26"/>
      <c r="AC225" s="26"/>
      <c r="AD225" s="26"/>
      <c r="AE225" s="26"/>
    </row>
    <row r="226" spans="2:31" ht="26.25" customHeight="1">
      <c r="B226" s="36"/>
      <c r="C226" s="36"/>
      <c r="D226" s="14" t="s">
        <v>44</v>
      </c>
      <c r="E226" s="58">
        <f>Eingabe!C41</f>
        <v>38</v>
      </c>
      <c r="F226" s="149"/>
      <c r="G226" s="138"/>
      <c r="H226" s="27"/>
      <c r="I226" s="8"/>
      <c r="J226" s="8">
        <f t="shared" si="27"/>
        <v>0</v>
      </c>
      <c r="K226" s="9"/>
      <c r="L226" s="8">
        <f t="shared" si="28"/>
        <v>0</v>
      </c>
      <c r="M226" s="10">
        <f>Eingabe!H41</f>
        <v>0</v>
      </c>
      <c r="N226" s="11">
        <f t="shared" si="29"/>
        <v>0</v>
      </c>
      <c r="O226" s="18">
        <f t="shared" si="30"/>
        <v>0</v>
      </c>
      <c r="P226" s="36"/>
      <c r="Q226" s="36"/>
      <c r="R226" s="36"/>
      <c r="S226" s="36"/>
      <c r="T226" s="36"/>
      <c r="U226" s="36"/>
      <c r="V226" s="45"/>
      <c r="W226" s="44"/>
      <c r="X226" s="44"/>
      <c r="Y226" s="36"/>
      <c r="Z226" s="36"/>
      <c r="AA226" s="26"/>
      <c r="AB226" s="26"/>
      <c r="AC226" s="26"/>
      <c r="AD226" s="26"/>
      <c r="AE226" s="26"/>
    </row>
    <row r="227" spans="2:31" ht="26.25" customHeight="1">
      <c r="B227" s="36"/>
      <c r="C227" s="36"/>
      <c r="D227" s="14" t="s">
        <v>45</v>
      </c>
      <c r="E227" s="58">
        <f>Eingabe!C42</f>
        <v>39</v>
      </c>
      <c r="F227" s="149"/>
      <c r="G227" s="138"/>
      <c r="H227" s="27"/>
      <c r="I227" s="8"/>
      <c r="J227" s="8">
        <f t="shared" si="27"/>
        <v>0</v>
      </c>
      <c r="K227" s="9"/>
      <c r="L227" s="8">
        <f t="shared" si="28"/>
        <v>0</v>
      </c>
      <c r="M227" s="10">
        <f>Eingabe!H42</f>
        <v>0</v>
      </c>
      <c r="N227" s="11">
        <f t="shared" si="29"/>
        <v>0</v>
      </c>
      <c r="O227" s="18">
        <f t="shared" si="30"/>
        <v>0</v>
      </c>
      <c r="P227" s="36"/>
      <c r="Q227" s="36"/>
      <c r="R227" s="36"/>
      <c r="S227" s="36"/>
      <c r="T227" s="36"/>
      <c r="U227" s="36"/>
      <c r="V227" s="45"/>
      <c r="W227" s="44"/>
      <c r="X227" s="44"/>
      <c r="Y227" s="36"/>
      <c r="Z227" s="36"/>
      <c r="AA227" s="26"/>
      <c r="AB227" s="26"/>
      <c r="AC227" s="26"/>
      <c r="AD227" s="26"/>
      <c r="AE227" s="26"/>
    </row>
    <row r="228" spans="2:31" ht="20.25">
      <c r="B228" s="36"/>
      <c r="C228" s="36"/>
      <c r="D228" s="14" t="s">
        <v>46</v>
      </c>
      <c r="E228" s="58">
        <f>Eingabe!C43</f>
        <v>40</v>
      </c>
      <c r="F228" s="149"/>
      <c r="G228" s="138"/>
      <c r="H228" s="27"/>
      <c r="I228" s="8"/>
      <c r="J228" s="8">
        <f t="shared" si="27"/>
        <v>0</v>
      </c>
      <c r="K228" s="9"/>
      <c r="L228" s="8">
        <f t="shared" si="28"/>
        <v>0</v>
      </c>
      <c r="M228" s="10">
        <f>Eingabe!H43</f>
        <v>0</v>
      </c>
      <c r="N228" s="11">
        <f t="shared" si="29"/>
        <v>0</v>
      </c>
      <c r="O228" s="18">
        <f t="shared" si="30"/>
        <v>0</v>
      </c>
      <c r="P228" s="36"/>
      <c r="Q228" s="36"/>
      <c r="R228" s="36"/>
      <c r="S228" s="36"/>
      <c r="T228" s="36"/>
      <c r="U228" s="36"/>
      <c r="V228" s="45"/>
      <c r="W228" s="44"/>
      <c r="X228" s="44"/>
      <c r="Y228" s="36"/>
      <c r="Z228" s="36"/>
      <c r="AA228" s="26"/>
      <c r="AB228" s="26"/>
      <c r="AC228" s="26"/>
      <c r="AD228" s="26"/>
      <c r="AE228" s="26"/>
    </row>
    <row r="229" spans="2:31" ht="32.25" customHeight="1">
      <c r="B229" s="36"/>
      <c r="C229" s="36"/>
      <c r="D229" s="14" t="s">
        <v>47</v>
      </c>
      <c r="E229" s="58">
        <f>Eingabe!C44</f>
        <v>41</v>
      </c>
      <c r="F229" s="149"/>
      <c r="G229" s="138"/>
      <c r="H229" s="27"/>
      <c r="I229" s="8"/>
      <c r="J229" s="8">
        <f t="shared" si="27"/>
        <v>0</v>
      </c>
      <c r="K229" s="9"/>
      <c r="L229" s="8">
        <f t="shared" si="28"/>
        <v>0</v>
      </c>
      <c r="M229" s="10">
        <f>Eingabe!H44</f>
        <v>0</v>
      </c>
      <c r="N229" s="11">
        <f t="shared" si="29"/>
        <v>0</v>
      </c>
      <c r="O229" s="18">
        <f t="shared" si="30"/>
        <v>0</v>
      </c>
      <c r="P229" s="36"/>
      <c r="Q229" s="36"/>
      <c r="R229" s="36"/>
      <c r="S229" s="36"/>
      <c r="T229" s="36"/>
      <c r="U229" s="36"/>
      <c r="V229" s="45"/>
      <c r="W229" s="44"/>
      <c r="X229" s="44"/>
      <c r="Y229" s="36"/>
      <c r="Z229" s="36"/>
      <c r="AA229" s="26"/>
      <c r="AB229" s="26"/>
      <c r="AC229" s="26"/>
      <c r="AD229" s="26"/>
      <c r="AE229" s="26"/>
    </row>
    <row r="230" spans="2:31" ht="26.25" customHeight="1">
      <c r="B230" s="36"/>
      <c r="C230" s="36"/>
      <c r="D230" s="14" t="s">
        <v>48</v>
      </c>
      <c r="E230" s="58">
        <f>Eingabe!C45</f>
        <v>42</v>
      </c>
      <c r="F230" s="149"/>
      <c r="G230" s="138"/>
      <c r="H230" s="27"/>
      <c r="I230" s="8"/>
      <c r="J230" s="8">
        <f t="shared" si="27"/>
        <v>0</v>
      </c>
      <c r="K230" s="9"/>
      <c r="L230" s="8">
        <f t="shared" si="28"/>
        <v>0</v>
      </c>
      <c r="M230" s="10">
        <f>Eingabe!H45</f>
        <v>0</v>
      </c>
      <c r="N230" s="11">
        <f t="shared" si="29"/>
        <v>0</v>
      </c>
      <c r="O230" s="18">
        <f t="shared" si="30"/>
        <v>0</v>
      </c>
      <c r="P230" s="36"/>
      <c r="Q230" s="36"/>
      <c r="R230" s="36"/>
      <c r="S230" s="36"/>
      <c r="T230" s="36"/>
      <c r="U230" s="36"/>
      <c r="V230" s="45"/>
      <c r="W230" s="44"/>
      <c r="X230" s="44"/>
      <c r="Y230" s="36"/>
      <c r="Z230" s="36"/>
      <c r="AA230" s="26"/>
      <c r="AB230" s="26"/>
      <c r="AC230" s="26"/>
      <c r="AD230" s="26"/>
      <c r="AE230" s="26"/>
    </row>
    <row r="231" spans="2:31" ht="26.25" customHeight="1">
      <c r="B231" s="36"/>
      <c r="C231" s="36"/>
      <c r="D231" s="14" t="s">
        <v>49</v>
      </c>
      <c r="E231" s="58">
        <f>Eingabe!C46</f>
        <v>43</v>
      </c>
      <c r="F231" s="149"/>
      <c r="G231" s="138"/>
      <c r="H231" s="27"/>
      <c r="I231" s="8"/>
      <c r="J231" s="8">
        <f t="shared" si="27"/>
        <v>0</v>
      </c>
      <c r="K231" s="9"/>
      <c r="L231" s="8">
        <f t="shared" si="28"/>
        <v>0</v>
      </c>
      <c r="M231" s="10">
        <f>Eingabe!H46</f>
        <v>0</v>
      </c>
      <c r="N231" s="11">
        <f t="shared" si="29"/>
        <v>0</v>
      </c>
      <c r="O231" s="18">
        <f t="shared" si="30"/>
        <v>0</v>
      </c>
      <c r="P231" s="36"/>
      <c r="Q231" s="36"/>
      <c r="R231" s="36"/>
      <c r="S231" s="36"/>
      <c r="T231" s="36"/>
      <c r="U231" s="36"/>
      <c r="V231" s="45"/>
      <c r="W231" s="44"/>
      <c r="X231" s="44"/>
      <c r="Y231" s="36"/>
      <c r="Z231" s="36"/>
      <c r="AA231" s="26"/>
      <c r="AB231" s="26"/>
      <c r="AC231" s="26"/>
      <c r="AD231" s="26"/>
      <c r="AE231" s="26"/>
    </row>
    <row r="232" spans="2:31" ht="26.25" customHeight="1">
      <c r="B232" s="36"/>
      <c r="C232" s="36"/>
      <c r="D232" s="14" t="s">
        <v>50</v>
      </c>
      <c r="E232" s="58">
        <f>Eingabe!C47</f>
        <v>44</v>
      </c>
      <c r="F232" s="149"/>
      <c r="G232" s="138"/>
      <c r="H232" s="27"/>
      <c r="I232" s="8"/>
      <c r="J232" s="8">
        <f t="shared" si="27"/>
        <v>0</v>
      </c>
      <c r="K232" s="9"/>
      <c r="L232" s="8">
        <f t="shared" si="28"/>
        <v>0</v>
      </c>
      <c r="M232" s="10">
        <f>Eingabe!H47</f>
        <v>0</v>
      </c>
      <c r="N232" s="11">
        <f t="shared" si="29"/>
        <v>0</v>
      </c>
      <c r="O232" s="18">
        <f t="shared" si="30"/>
        <v>0</v>
      </c>
      <c r="P232" s="36"/>
      <c r="Q232" s="36"/>
      <c r="R232" s="36"/>
      <c r="S232" s="36"/>
      <c r="T232" s="36"/>
      <c r="U232" s="36"/>
      <c r="V232" s="45"/>
      <c r="W232" s="44"/>
      <c r="X232" s="44"/>
      <c r="Y232" s="36"/>
      <c r="Z232" s="36"/>
      <c r="AA232" s="26"/>
      <c r="AB232" s="26"/>
      <c r="AC232" s="26"/>
      <c r="AD232" s="26"/>
      <c r="AE232" s="26"/>
    </row>
    <row r="233" spans="2:31" ht="26.25" customHeight="1">
      <c r="B233" s="36"/>
      <c r="C233" s="36"/>
      <c r="D233" s="14" t="s">
        <v>51</v>
      </c>
      <c r="E233" s="58">
        <f>Eingabe!C48</f>
        <v>45</v>
      </c>
      <c r="F233" s="149"/>
      <c r="G233" s="138"/>
      <c r="H233" s="27"/>
      <c r="I233" s="8"/>
      <c r="J233" s="8">
        <f t="shared" si="27"/>
        <v>0</v>
      </c>
      <c r="K233" s="9"/>
      <c r="L233" s="8">
        <f t="shared" si="28"/>
        <v>0</v>
      </c>
      <c r="M233" s="10">
        <f>Eingabe!H48</f>
        <v>0</v>
      </c>
      <c r="N233" s="11">
        <f t="shared" si="29"/>
        <v>0</v>
      </c>
      <c r="O233" s="18">
        <f t="shared" si="30"/>
        <v>0</v>
      </c>
      <c r="P233" s="36"/>
      <c r="Q233" s="36"/>
      <c r="R233" s="36"/>
      <c r="S233" s="36"/>
      <c r="T233" s="36"/>
      <c r="U233" s="36"/>
      <c r="V233" s="45"/>
      <c r="W233" s="44"/>
      <c r="X233" s="44"/>
      <c r="Y233" s="36"/>
      <c r="Z233" s="36"/>
      <c r="AA233" s="26"/>
      <c r="AB233" s="26"/>
      <c r="AC233" s="26"/>
      <c r="AD233" s="26"/>
      <c r="AE233" s="26"/>
    </row>
    <row r="234" spans="2:31" ht="26.25" customHeight="1">
      <c r="B234" s="36"/>
      <c r="C234" s="36"/>
      <c r="D234" s="14" t="s">
        <v>52</v>
      </c>
      <c r="E234" s="58">
        <f>Eingabe!C49</f>
        <v>46</v>
      </c>
      <c r="F234" s="149"/>
      <c r="G234" s="138"/>
      <c r="H234" s="27"/>
      <c r="I234" s="8"/>
      <c r="J234" s="8">
        <f t="shared" si="27"/>
        <v>0</v>
      </c>
      <c r="K234" s="9"/>
      <c r="L234" s="8">
        <f t="shared" si="28"/>
        <v>0</v>
      </c>
      <c r="M234" s="10">
        <f>Eingabe!H49</f>
        <v>0</v>
      </c>
      <c r="N234" s="11">
        <f t="shared" si="29"/>
        <v>0</v>
      </c>
      <c r="O234" s="18">
        <f t="shared" si="30"/>
        <v>0</v>
      </c>
      <c r="P234" s="36"/>
      <c r="Q234" s="36"/>
      <c r="R234" s="36"/>
      <c r="S234" s="36"/>
      <c r="T234" s="36"/>
      <c r="U234" s="36"/>
      <c r="V234" s="45"/>
      <c r="W234" s="44"/>
      <c r="X234" s="44"/>
      <c r="Y234" s="36"/>
      <c r="Z234" s="36"/>
      <c r="AA234" s="26"/>
      <c r="AB234" s="26"/>
      <c r="AC234" s="26"/>
      <c r="AD234" s="26"/>
      <c r="AE234" s="26"/>
    </row>
    <row r="235" spans="2:31" ht="26.25" customHeight="1">
      <c r="B235" s="36"/>
      <c r="C235" s="36"/>
      <c r="D235" s="14" t="s">
        <v>53</v>
      </c>
      <c r="E235" s="58">
        <f>Eingabe!C50</f>
        <v>47</v>
      </c>
      <c r="F235" s="149"/>
      <c r="G235" s="138"/>
      <c r="H235" s="27"/>
      <c r="I235" s="8"/>
      <c r="J235" s="8">
        <f t="shared" si="27"/>
        <v>0</v>
      </c>
      <c r="K235" s="9"/>
      <c r="L235" s="8">
        <f t="shared" si="28"/>
        <v>0</v>
      </c>
      <c r="M235" s="10">
        <f>Eingabe!H50</f>
        <v>0</v>
      </c>
      <c r="N235" s="11">
        <f t="shared" si="29"/>
        <v>0</v>
      </c>
      <c r="O235" s="18">
        <f t="shared" si="30"/>
        <v>0</v>
      </c>
      <c r="P235" s="36"/>
      <c r="Q235" s="36"/>
      <c r="R235" s="36"/>
      <c r="S235" s="36"/>
      <c r="T235" s="36"/>
      <c r="U235" s="36"/>
      <c r="V235" s="45"/>
      <c r="W235" s="44"/>
      <c r="X235" s="44"/>
      <c r="Y235" s="36"/>
      <c r="Z235" s="36"/>
      <c r="AA235" s="26"/>
      <c r="AB235" s="26"/>
      <c r="AC235" s="26"/>
      <c r="AD235" s="26"/>
      <c r="AE235" s="26"/>
    </row>
    <row r="236" spans="2:31" ht="26.25" customHeight="1">
      <c r="B236" s="36"/>
      <c r="C236" s="36"/>
      <c r="D236" s="14" t="s">
        <v>54</v>
      </c>
      <c r="E236" s="58">
        <f>Eingabe!C51</f>
        <v>48</v>
      </c>
      <c r="F236" s="149"/>
      <c r="G236" s="138"/>
      <c r="H236" s="27"/>
      <c r="I236" s="8"/>
      <c r="J236" s="8">
        <f t="shared" si="27"/>
        <v>0</v>
      </c>
      <c r="K236" s="9"/>
      <c r="L236" s="8">
        <f t="shared" si="28"/>
        <v>0</v>
      </c>
      <c r="M236" s="10">
        <f>Eingabe!H51</f>
        <v>0</v>
      </c>
      <c r="N236" s="11">
        <f t="shared" si="29"/>
        <v>0</v>
      </c>
      <c r="O236" s="18">
        <f t="shared" si="30"/>
        <v>0</v>
      </c>
      <c r="P236" s="36"/>
      <c r="Q236" s="36"/>
      <c r="R236" s="36"/>
      <c r="S236" s="36"/>
      <c r="T236" s="36"/>
      <c r="U236" s="36"/>
      <c r="V236" s="45"/>
      <c r="W236" s="44"/>
      <c r="X236" s="44"/>
      <c r="Y236" s="36"/>
      <c r="Z236" s="36"/>
      <c r="AA236" s="26"/>
      <c r="AB236" s="26"/>
      <c r="AC236" s="26"/>
      <c r="AD236" s="26"/>
      <c r="AE236" s="26"/>
    </row>
    <row r="237" spans="2:31" ht="26.25" customHeight="1">
      <c r="B237" s="36"/>
      <c r="C237" s="36"/>
      <c r="D237" s="14" t="s">
        <v>55</v>
      </c>
      <c r="E237" s="58">
        <f>Eingabe!C52</f>
        <v>49</v>
      </c>
      <c r="F237" s="149"/>
      <c r="G237" s="138"/>
      <c r="H237" s="27"/>
      <c r="I237" s="8"/>
      <c r="J237" s="8">
        <f t="shared" si="27"/>
        <v>0</v>
      </c>
      <c r="K237" s="9"/>
      <c r="L237" s="8">
        <f t="shared" si="28"/>
        <v>0</v>
      </c>
      <c r="M237" s="10">
        <f>Eingabe!H52</f>
        <v>0</v>
      </c>
      <c r="N237" s="11">
        <f t="shared" si="29"/>
        <v>0</v>
      </c>
      <c r="O237" s="18">
        <f t="shared" si="30"/>
        <v>0</v>
      </c>
      <c r="P237" s="36"/>
      <c r="Q237" s="36"/>
      <c r="R237" s="36"/>
      <c r="S237" s="36"/>
      <c r="T237" s="36"/>
      <c r="U237" s="36"/>
      <c r="V237" s="45"/>
      <c r="W237" s="44"/>
      <c r="X237" s="44"/>
      <c r="Y237" s="36"/>
      <c r="Z237" s="36"/>
      <c r="AA237" s="26"/>
      <c r="AB237" s="26"/>
      <c r="AC237" s="26"/>
      <c r="AD237" s="26"/>
      <c r="AE237" s="26"/>
    </row>
    <row r="238" spans="2:31" ht="26.25" customHeight="1" thickBot="1">
      <c r="B238" s="36"/>
      <c r="C238" s="36"/>
      <c r="D238" s="28" t="s">
        <v>56</v>
      </c>
      <c r="E238" s="59">
        <f>Eingabe!C53</f>
        <v>50</v>
      </c>
      <c r="F238" s="150"/>
      <c r="G238" s="139"/>
      <c r="H238" s="143"/>
      <c r="I238" s="30"/>
      <c r="J238" s="30">
        <f t="shared" si="27"/>
        <v>0</v>
      </c>
      <c r="K238" s="31"/>
      <c r="L238" s="30">
        <f t="shared" si="28"/>
        <v>0</v>
      </c>
      <c r="M238" s="32">
        <f>Eingabe!H53</f>
        <v>0</v>
      </c>
      <c r="N238" s="33">
        <f t="shared" si="29"/>
        <v>0</v>
      </c>
      <c r="O238" s="34">
        <f t="shared" si="30"/>
        <v>0</v>
      </c>
      <c r="P238" s="36"/>
      <c r="Q238" s="36"/>
      <c r="R238" s="36"/>
      <c r="S238" s="36"/>
      <c r="T238" s="36"/>
      <c r="U238" s="36"/>
      <c r="V238" s="45"/>
      <c r="W238" s="44"/>
      <c r="X238" s="44"/>
      <c r="Y238" s="36"/>
      <c r="Z238" s="36"/>
      <c r="AA238" s="26"/>
      <c r="AB238" s="26"/>
      <c r="AC238" s="26"/>
      <c r="AD238" s="26"/>
      <c r="AE238" s="26"/>
    </row>
    <row r="239" spans="2:31" ht="26.25" customHeight="1" thickBot="1">
      <c r="B239" s="36"/>
      <c r="C239" s="36"/>
      <c r="D239" s="236" t="str">
        <f>Eingabe!$B$54</f>
        <v>Punktevergabe: 30,27,25,24,23,22,21,20,19,18,17,16,15,14,13,12,11,10,9,8,7,6,5,4,3,2,1</v>
      </c>
      <c r="E239" s="237"/>
      <c r="F239" s="237"/>
      <c r="G239" s="237"/>
      <c r="H239" s="237"/>
      <c r="I239" s="237"/>
      <c r="J239" s="237"/>
      <c r="K239" s="237"/>
      <c r="L239" s="237"/>
      <c r="M239" s="237"/>
      <c r="N239" s="237"/>
      <c r="O239" s="238"/>
      <c r="P239" s="36"/>
      <c r="Q239" s="36"/>
      <c r="R239" s="36"/>
      <c r="S239" s="36"/>
      <c r="T239" s="36"/>
      <c r="U239" s="36"/>
      <c r="V239" s="45"/>
      <c r="W239" s="44"/>
      <c r="X239" s="44"/>
      <c r="Y239" s="36"/>
      <c r="Z239" s="36"/>
      <c r="AA239" s="26"/>
      <c r="AB239" s="26"/>
      <c r="AC239" s="26"/>
      <c r="AD239" s="26"/>
      <c r="AE239" s="26"/>
    </row>
    <row r="240" spans="2:31" ht="26.25" customHeight="1">
      <c r="B240" s="36"/>
      <c r="C240" s="36"/>
      <c r="D240" s="45"/>
      <c r="E240" s="45"/>
      <c r="F240" s="151"/>
      <c r="G240" s="44"/>
      <c r="H240" s="45"/>
      <c r="I240" s="44"/>
      <c r="J240" s="44"/>
      <c r="K240" s="44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45"/>
      <c r="W240" s="44"/>
      <c r="X240" s="44"/>
      <c r="Y240" s="36"/>
      <c r="Z240" s="36"/>
      <c r="AA240" s="26"/>
      <c r="AB240" s="26"/>
      <c r="AC240" s="26"/>
      <c r="AD240" s="26"/>
      <c r="AE240" s="26"/>
    </row>
    <row r="241" spans="2:31" ht="26.25" customHeight="1">
      <c r="B241" s="36"/>
      <c r="C241" s="36"/>
      <c r="D241" s="36"/>
      <c r="E241" s="36"/>
      <c r="F241" s="217"/>
      <c r="G241" s="218"/>
      <c r="H241" s="140"/>
      <c r="I241" s="46" t="s">
        <v>68</v>
      </c>
      <c r="J241" s="47"/>
      <c r="K241" s="36"/>
      <c r="L241" s="42"/>
      <c r="M241" s="42"/>
      <c r="N241" s="44"/>
      <c r="O241" s="45"/>
      <c r="P241" s="36"/>
      <c r="Q241" s="36"/>
      <c r="R241" s="36"/>
      <c r="S241" s="36"/>
      <c r="T241" s="36"/>
      <c r="U241" s="36"/>
      <c r="V241" s="45"/>
      <c r="W241" s="44"/>
      <c r="X241" s="44"/>
      <c r="Y241" s="36"/>
      <c r="Z241" s="36"/>
      <c r="AA241" s="26"/>
      <c r="AB241" s="26"/>
      <c r="AC241" s="26"/>
      <c r="AD241" s="26"/>
      <c r="AE241" s="26"/>
    </row>
    <row r="242" spans="2:31" ht="26.25" customHeight="1">
      <c r="B242" s="36"/>
      <c r="C242" s="36"/>
      <c r="D242" s="36"/>
      <c r="E242" s="36"/>
      <c r="F242" s="217"/>
      <c r="G242" s="218"/>
      <c r="H242" s="140"/>
      <c r="I242" s="46" t="s">
        <v>68</v>
      </c>
      <c r="J242" s="47"/>
      <c r="K242" s="36"/>
      <c r="L242" s="42"/>
      <c r="M242" s="42"/>
      <c r="N242" s="44"/>
      <c r="O242" s="45"/>
      <c r="P242" s="36"/>
      <c r="Q242" s="36"/>
      <c r="R242" s="36"/>
      <c r="S242" s="36"/>
      <c r="T242" s="36"/>
      <c r="U242" s="36"/>
      <c r="V242" s="45"/>
      <c r="W242" s="44"/>
      <c r="X242" s="44"/>
      <c r="Y242" s="36"/>
      <c r="Z242" s="36"/>
      <c r="AA242" s="26"/>
      <c r="AB242" s="26"/>
      <c r="AC242" s="26"/>
      <c r="AD242" s="26"/>
      <c r="AE242" s="26"/>
    </row>
    <row r="243" spans="2:31" ht="26.25" customHeight="1">
      <c r="B243" s="36"/>
      <c r="C243" s="36"/>
      <c r="D243" s="36"/>
      <c r="E243" s="36"/>
      <c r="F243" s="217"/>
      <c r="G243" s="218"/>
      <c r="H243" s="140"/>
      <c r="I243" s="46" t="s">
        <v>68</v>
      </c>
      <c r="J243" s="47"/>
      <c r="K243" s="36"/>
      <c r="L243" s="42"/>
      <c r="M243" s="42"/>
      <c r="N243" s="44"/>
      <c r="O243" s="45"/>
      <c r="P243" s="36"/>
      <c r="Q243" s="36"/>
      <c r="R243" s="36"/>
      <c r="S243" s="36"/>
      <c r="T243" s="36"/>
      <c r="U243" s="36"/>
      <c r="V243" s="45"/>
      <c r="W243" s="44"/>
      <c r="X243" s="44"/>
      <c r="Y243" s="36"/>
      <c r="Z243" s="36"/>
      <c r="AA243" s="26"/>
      <c r="AB243" s="26"/>
      <c r="AC243" s="26"/>
      <c r="AD243" s="26"/>
      <c r="AE243" s="26"/>
    </row>
    <row r="244" spans="2:31" ht="26.25" customHeight="1">
      <c r="B244" s="36"/>
      <c r="C244" s="36"/>
      <c r="D244" s="36"/>
      <c r="E244" s="63"/>
      <c r="F244" s="53"/>
      <c r="G244" s="53"/>
      <c r="H244" s="53"/>
      <c r="I244" s="54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45"/>
      <c r="W244" s="44"/>
      <c r="X244" s="44"/>
      <c r="Y244" s="36"/>
      <c r="Z244" s="36"/>
      <c r="AA244" s="26"/>
      <c r="AB244" s="26"/>
      <c r="AC244" s="26"/>
      <c r="AD244" s="26"/>
      <c r="AE244" s="26"/>
    </row>
    <row r="245" spans="2:31" ht="26.25" customHeight="1" thickBot="1">
      <c r="B245" s="36"/>
      <c r="C245" s="36"/>
      <c r="D245" s="36"/>
      <c r="E245" s="57"/>
      <c r="F245" s="41"/>
      <c r="G245" s="36"/>
      <c r="H245" s="101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45"/>
      <c r="W245" s="44"/>
      <c r="X245" s="44"/>
      <c r="Y245" s="36"/>
      <c r="Z245" s="36"/>
      <c r="AA245" s="26"/>
      <c r="AB245" s="26"/>
      <c r="AC245" s="26"/>
      <c r="AD245" s="26"/>
      <c r="AE245" s="26"/>
    </row>
    <row r="246" spans="2:31" ht="26.25" customHeight="1" thickBot="1">
      <c r="B246" s="36"/>
      <c r="C246" s="36"/>
      <c r="D246" s="219">
        <f>Eingabe!$I$3</f>
        <v>42269</v>
      </c>
      <c r="E246" s="220"/>
      <c r="F246" s="220"/>
      <c r="G246" s="220"/>
      <c r="H246" s="220"/>
      <c r="I246" s="220"/>
      <c r="J246" s="220"/>
      <c r="K246" s="220"/>
      <c r="L246" s="220"/>
      <c r="M246" s="220"/>
      <c r="N246" s="220"/>
      <c r="O246" s="221"/>
      <c r="P246" s="36"/>
      <c r="Q246" s="36"/>
      <c r="R246" s="36"/>
      <c r="S246" s="36"/>
      <c r="T246" s="36"/>
      <c r="U246" s="36"/>
      <c r="V246" s="45"/>
      <c r="W246" s="44"/>
      <c r="X246" s="44"/>
      <c r="Y246" s="36"/>
      <c r="Z246" s="36"/>
      <c r="AA246" s="26"/>
      <c r="AB246" s="26"/>
      <c r="AC246" s="26"/>
      <c r="AD246" s="26"/>
      <c r="AE246" s="26"/>
    </row>
    <row r="247" spans="2:31" ht="26.25" customHeight="1">
      <c r="B247" s="36"/>
      <c r="C247" s="36"/>
      <c r="D247" s="234" t="s">
        <v>0</v>
      </c>
      <c r="E247" s="222" t="s">
        <v>63</v>
      </c>
      <c r="F247" s="222" t="s">
        <v>66</v>
      </c>
      <c r="G247" s="222"/>
      <c r="H247" s="230" t="s">
        <v>67</v>
      </c>
      <c r="I247" s="222" t="s">
        <v>4</v>
      </c>
      <c r="J247" s="222" t="s">
        <v>5</v>
      </c>
      <c r="K247" s="222" t="s">
        <v>6</v>
      </c>
      <c r="L247" s="222" t="s">
        <v>62</v>
      </c>
      <c r="M247" s="239" t="s">
        <v>3</v>
      </c>
      <c r="N247" s="48" t="s">
        <v>60</v>
      </c>
      <c r="O247" s="49"/>
      <c r="P247" s="36"/>
      <c r="Q247" s="36"/>
      <c r="R247" s="36"/>
      <c r="S247" s="36"/>
      <c r="T247" s="36"/>
      <c r="U247" s="36"/>
      <c r="V247" s="45"/>
      <c r="W247" s="44"/>
      <c r="X247" s="44"/>
      <c r="Y247" s="36"/>
      <c r="Z247" s="36"/>
      <c r="AA247" s="26"/>
      <c r="AB247" s="26"/>
      <c r="AC247" s="26"/>
      <c r="AD247" s="26"/>
      <c r="AE247" s="26"/>
    </row>
    <row r="248" spans="2:31" ht="26.25" customHeight="1" thickBot="1">
      <c r="B248" s="36"/>
      <c r="C248" s="36"/>
      <c r="D248" s="235"/>
      <c r="E248" s="223"/>
      <c r="F248" s="223"/>
      <c r="G248" s="223"/>
      <c r="H248" s="231"/>
      <c r="I248" s="223"/>
      <c r="J248" s="223"/>
      <c r="K248" s="223"/>
      <c r="L248" s="223"/>
      <c r="M248" s="240"/>
      <c r="N248" s="64" t="s">
        <v>58</v>
      </c>
      <c r="O248" s="65" t="s">
        <v>59</v>
      </c>
      <c r="P248" s="36"/>
      <c r="Q248" s="36"/>
      <c r="R248" s="36"/>
      <c r="S248" s="36"/>
      <c r="T248" s="36"/>
      <c r="U248" s="36"/>
      <c r="V248" s="45"/>
      <c r="W248" s="44"/>
      <c r="X248" s="44"/>
      <c r="Y248" s="36"/>
      <c r="Z248" s="36"/>
      <c r="AA248" s="26"/>
      <c r="AB248" s="26"/>
      <c r="AC248" s="26"/>
      <c r="AD248" s="26"/>
      <c r="AE248" s="26"/>
    </row>
    <row r="249" spans="2:31" ht="26.25" customHeight="1">
      <c r="B249" s="36"/>
      <c r="C249" s="36"/>
      <c r="D249" s="19" t="s">
        <v>7</v>
      </c>
      <c r="E249" s="60" t="str">
        <f>Eingabe!C4</f>
        <v>Thomas Gebhardt</v>
      </c>
      <c r="F249" s="148"/>
      <c r="G249" s="137"/>
      <c r="H249" s="68"/>
      <c r="I249" s="8"/>
      <c r="J249" s="8">
        <f aca="true" t="shared" si="31" ref="J249:J280">K249-I249</f>
        <v>0</v>
      </c>
      <c r="K249" s="9"/>
      <c r="L249" s="8">
        <f aca="true" t="shared" si="32" ref="L249:L280">SUM(K249/12)</f>
        <v>0</v>
      </c>
      <c r="M249" s="10">
        <f>Eingabe!I4</f>
        <v>0</v>
      </c>
      <c r="N249" s="4"/>
      <c r="O249" s="15"/>
      <c r="P249" s="36"/>
      <c r="Q249" s="36"/>
      <c r="R249" s="36"/>
      <c r="S249" s="36"/>
      <c r="T249" s="36"/>
      <c r="U249" s="36"/>
      <c r="V249" s="45"/>
      <c r="W249" s="44"/>
      <c r="X249" s="44"/>
      <c r="Y249" s="36"/>
      <c r="Z249" s="36"/>
      <c r="AA249" s="26"/>
      <c r="AB249" s="26"/>
      <c r="AC249" s="26"/>
      <c r="AD249" s="26"/>
      <c r="AE249" s="26"/>
    </row>
    <row r="250" spans="2:31" ht="26.25" customHeight="1">
      <c r="B250" s="36"/>
      <c r="C250" s="36"/>
      <c r="D250" s="20" t="s">
        <v>8</v>
      </c>
      <c r="E250" s="7" t="str">
        <f>Eingabe!C5</f>
        <v>Thomas Sanda</v>
      </c>
      <c r="F250" s="149"/>
      <c r="G250" s="138"/>
      <c r="H250" s="27"/>
      <c r="I250" s="8"/>
      <c r="J250" s="8">
        <f t="shared" si="31"/>
        <v>0</v>
      </c>
      <c r="K250" s="9"/>
      <c r="L250" s="8">
        <f t="shared" si="32"/>
        <v>0</v>
      </c>
      <c r="M250" s="10">
        <f>Eingabe!I5</f>
        <v>0</v>
      </c>
      <c r="N250" s="5">
        <f aca="true" t="shared" si="33" ref="N250:N281">$K$249-K250</f>
        <v>0</v>
      </c>
      <c r="O250" s="16"/>
      <c r="P250" s="36"/>
      <c r="Q250" s="36"/>
      <c r="R250" s="36"/>
      <c r="S250" s="36"/>
      <c r="T250" s="36"/>
      <c r="U250" s="36"/>
      <c r="V250" s="45"/>
      <c r="W250" s="44"/>
      <c r="X250" s="44"/>
      <c r="Y250" s="36"/>
      <c r="Z250" s="36"/>
      <c r="AA250" s="26"/>
      <c r="AB250" s="26"/>
      <c r="AC250" s="26"/>
      <c r="AD250" s="26"/>
      <c r="AE250" s="26"/>
    </row>
    <row r="251" spans="2:31" ht="26.25" customHeight="1">
      <c r="B251" s="36"/>
      <c r="C251" s="36"/>
      <c r="D251" s="21" t="s">
        <v>9</v>
      </c>
      <c r="E251" s="7" t="str">
        <f>Eingabe!C6</f>
        <v>Günther Schlosser</v>
      </c>
      <c r="F251" s="149"/>
      <c r="G251" s="138"/>
      <c r="H251" s="27"/>
      <c r="I251" s="8"/>
      <c r="J251" s="8">
        <f t="shared" si="31"/>
        <v>0</v>
      </c>
      <c r="K251" s="9"/>
      <c r="L251" s="8">
        <f t="shared" si="32"/>
        <v>0</v>
      </c>
      <c r="M251" s="10">
        <f>Eingabe!I6</f>
        <v>0</v>
      </c>
      <c r="N251" s="6">
        <f t="shared" si="33"/>
        <v>0</v>
      </c>
      <c r="O251" s="17">
        <f>SUM(K250-K251)</f>
        <v>0</v>
      </c>
      <c r="P251" s="36"/>
      <c r="Q251" s="36"/>
      <c r="R251" s="36"/>
      <c r="S251" s="36"/>
      <c r="T251" s="36"/>
      <c r="U251" s="36"/>
      <c r="V251" s="45"/>
      <c r="W251" s="44"/>
      <c r="X251" s="44"/>
      <c r="Y251" s="36"/>
      <c r="Z251" s="36"/>
      <c r="AA251" s="26"/>
      <c r="AB251" s="26"/>
      <c r="AC251" s="26"/>
      <c r="AD251" s="26"/>
      <c r="AE251" s="26"/>
    </row>
    <row r="252" spans="2:31" ht="26.25" customHeight="1">
      <c r="B252" s="36"/>
      <c r="C252" s="36"/>
      <c r="D252" s="14" t="s">
        <v>10</v>
      </c>
      <c r="E252" s="7" t="str">
        <f>Eingabe!C7</f>
        <v>Gerhard Fischer </v>
      </c>
      <c r="F252" s="149"/>
      <c r="G252" s="138"/>
      <c r="H252" s="27"/>
      <c r="I252" s="8"/>
      <c r="J252" s="8">
        <f t="shared" si="31"/>
        <v>0</v>
      </c>
      <c r="K252" s="9"/>
      <c r="L252" s="8">
        <f t="shared" si="32"/>
        <v>0</v>
      </c>
      <c r="M252" s="10">
        <f>Eingabe!I7</f>
        <v>0</v>
      </c>
      <c r="N252" s="11">
        <f t="shared" si="33"/>
        <v>0</v>
      </c>
      <c r="O252" s="18">
        <f>SUM(K251-K252)</f>
        <v>0</v>
      </c>
      <c r="P252" s="36"/>
      <c r="Q252" s="36"/>
      <c r="R252" s="36"/>
      <c r="S252" s="36"/>
      <c r="T252" s="36"/>
      <c r="U252" s="36"/>
      <c r="V252" s="45"/>
      <c r="W252" s="44"/>
      <c r="X252" s="44"/>
      <c r="Y252" s="36"/>
      <c r="Z252" s="36"/>
      <c r="AA252" s="26"/>
      <c r="AB252" s="26"/>
      <c r="AC252" s="26"/>
      <c r="AD252" s="26"/>
      <c r="AE252" s="26"/>
    </row>
    <row r="253" spans="2:31" ht="26.25" customHeight="1">
      <c r="B253" s="36"/>
      <c r="C253" s="36"/>
      <c r="D253" s="14" t="s">
        <v>11</v>
      </c>
      <c r="E253" s="7" t="str">
        <f>Eingabe!C8</f>
        <v>Peter Siding </v>
      </c>
      <c r="F253" s="149"/>
      <c r="G253" s="138"/>
      <c r="H253" s="27"/>
      <c r="I253" s="8"/>
      <c r="J253" s="8">
        <f t="shared" si="31"/>
        <v>0</v>
      </c>
      <c r="K253" s="9"/>
      <c r="L253" s="8">
        <f t="shared" si="32"/>
        <v>0</v>
      </c>
      <c r="M253" s="10">
        <f>Eingabe!I8</f>
        <v>0</v>
      </c>
      <c r="N253" s="11">
        <f t="shared" si="33"/>
        <v>0</v>
      </c>
      <c r="O253" s="18">
        <f aca="true" t="shared" si="34" ref="O253:O298">SUM(K252-K253)</f>
        <v>0</v>
      </c>
      <c r="P253" s="36"/>
      <c r="Q253" s="36"/>
      <c r="R253" s="36"/>
      <c r="S253" s="36"/>
      <c r="T253" s="36"/>
      <c r="U253" s="36"/>
      <c r="V253" s="45"/>
      <c r="W253" s="44"/>
      <c r="X253" s="44"/>
      <c r="Y253" s="36"/>
      <c r="Z253" s="36"/>
      <c r="AA253" s="26"/>
      <c r="AB253" s="26"/>
      <c r="AC253" s="26"/>
      <c r="AD253" s="26"/>
      <c r="AE253" s="26"/>
    </row>
    <row r="254" spans="2:31" ht="26.25" customHeight="1">
      <c r="B254" s="36"/>
      <c r="C254" s="36"/>
      <c r="D254" s="14" t="s">
        <v>12</v>
      </c>
      <c r="E254" s="7" t="str">
        <f>Eingabe!C9</f>
        <v>Roland Dobritzhofer</v>
      </c>
      <c r="F254" s="149"/>
      <c r="G254" s="138"/>
      <c r="H254" s="27"/>
      <c r="I254" s="8"/>
      <c r="J254" s="8">
        <f t="shared" si="31"/>
        <v>0</v>
      </c>
      <c r="K254" s="9"/>
      <c r="L254" s="8">
        <f t="shared" si="32"/>
        <v>0</v>
      </c>
      <c r="M254" s="10">
        <f>Eingabe!I9</f>
        <v>0</v>
      </c>
      <c r="N254" s="11">
        <f t="shared" si="33"/>
        <v>0</v>
      </c>
      <c r="O254" s="18">
        <f t="shared" si="34"/>
        <v>0</v>
      </c>
      <c r="P254" s="36"/>
      <c r="Q254" s="36"/>
      <c r="R254" s="36"/>
      <c r="S254" s="36"/>
      <c r="T254" s="36"/>
      <c r="U254" s="36"/>
      <c r="V254" s="45"/>
      <c r="W254" s="44"/>
      <c r="X254" s="44"/>
      <c r="Y254" s="36"/>
      <c r="Z254" s="36"/>
      <c r="AA254" s="26"/>
      <c r="AB254" s="26"/>
      <c r="AC254" s="26"/>
      <c r="AD254" s="26"/>
      <c r="AE254" s="26"/>
    </row>
    <row r="255" spans="2:31" ht="26.25" customHeight="1">
      <c r="B255" s="36"/>
      <c r="C255" s="36"/>
      <c r="D255" s="14" t="s">
        <v>13</v>
      </c>
      <c r="E255" s="7" t="str">
        <f>Eingabe!C10</f>
        <v>Ernst Brajer</v>
      </c>
      <c r="F255" s="149"/>
      <c r="G255" s="138"/>
      <c r="H255" s="27"/>
      <c r="I255" s="8"/>
      <c r="J255" s="8">
        <f t="shared" si="31"/>
        <v>0</v>
      </c>
      <c r="K255" s="9"/>
      <c r="L255" s="8">
        <f t="shared" si="32"/>
        <v>0</v>
      </c>
      <c r="M255" s="10">
        <f>Eingabe!I10</f>
        <v>0</v>
      </c>
      <c r="N255" s="11">
        <f t="shared" si="33"/>
        <v>0</v>
      </c>
      <c r="O255" s="18">
        <f t="shared" si="34"/>
        <v>0</v>
      </c>
      <c r="P255" s="36"/>
      <c r="Q255" s="36"/>
      <c r="R255" s="36"/>
      <c r="S255" s="36"/>
      <c r="T255" s="36"/>
      <c r="U255" s="36"/>
      <c r="V255" s="45"/>
      <c r="W255" s="44"/>
      <c r="X255" s="44"/>
      <c r="Y255" s="36"/>
      <c r="Z255" s="36"/>
      <c r="AA255" s="26"/>
      <c r="AB255" s="26"/>
      <c r="AC255" s="26"/>
      <c r="AD255" s="26"/>
      <c r="AE255" s="26"/>
    </row>
    <row r="256" spans="2:31" ht="26.25" customHeight="1">
      <c r="B256" s="36"/>
      <c r="C256" s="36"/>
      <c r="D256" s="14" t="s">
        <v>14</v>
      </c>
      <c r="E256" s="7" t="str">
        <f>Eingabe!C11</f>
        <v>Thomas Nowak </v>
      </c>
      <c r="F256" s="149"/>
      <c r="G256" s="138"/>
      <c r="H256" s="27"/>
      <c r="I256" s="8"/>
      <c r="J256" s="8">
        <f t="shared" si="31"/>
        <v>0</v>
      </c>
      <c r="K256" s="9"/>
      <c r="L256" s="8">
        <f t="shared" si="32"/>
        <v>0</v>
      </c>
      <c r="M256" s="10">
        <f>Eingabe!I11</f>
        <v>0</v>
      </c>
      <c r="N256" s="11">
        <f t="shared" si="33"/>
        <v>0</v>
      </c>
      <c r="O256" s="18">
        <f t="shared" si="34"/>
        <v>0</v>
      </c>
      <c r="P256" s="36"/>
      <c r="Q256" s="36"/>
      <c r="R256" s="36"/>
      <c r="S256" s="36"/>
      <c r="T256" s="36"/>
      <c r="U256" s="36"/>
      <c r="V256" s="45"/>
      <c r="W256" s="44"/>
      <c r="X256" s="44"/>
      <c r="Y256" s="36"/>
      <c r="Z256" s="36"/>
      <c r="AA256" s="26"/>
      <c r="AB256" s="26"/>
      <c r="AC256" s="26"/>
      <c r="AD256" s="26"/>
      <c r="AE256" s="26"/>
    </row>
    <row r="257" spans="2:31" ht="26.25" customHeight="1">
      <c r="B257" s="36"/>
      <c r="C257" s="36"/>
      <c r="D257" s="14" t="s">
        <v>15</v>
      </c>
      <c r="E257" s="57" t="str">
        <f>Eingabe!C12</f>
        <v>Walter Lemböck </v>
      </c>
      <c r="F257" s="149"/>
      <c r="G257" s="138"/>
      <c r="H257" s="27"/>
      <c r="I257" s="8"/>
      <c r="J257" s="8">
        <f t="shared" si="31"/>
        <v>0</v>
      </c>
      <c r="K257" s="9"/>
      <c r="L257" s="8">
        <f t="shared" si="32"/>
        <v>0</v>
      </c>
      <c r="M257" s="10">
        <f>Eingabe!I12</f>
        <v>0</v>
      </c>
      <c r="N257" s="11">
        <f t="shared" si="33"/>
        <v>0</v>
      </c>
      <c r="O257" s="18">
        <f t="shared" si="34"/>
        <v>0</v>
      </c>
      <c r="P257" s="36"/>
      <c r="Q257" s="36"/>
      <c r="R257" s="36"/>
      <c r="S257" s="36"/>
      <c r="T257" s="36"/>
      <c r="U257" s="36"/>
      <c r="V257" s="45"/>
      <c r="W257" s="44"/>
      <c r="X257" s="44"/>
      <c r="Y257" s="36"/>
      <c r="Z257" s="36"/>
      <c r="AA257" s="26"/>
      <c r="AB257" s="26"/>
      <c r="AC257" s="26"/>
      <c r="AD257" s="26"/>
      <c r="AE257" s="26"/>
    </row>
    <row r="258" spans="2:31" ht="26.25" customHeight="1">
      <c r="B258" s="36"/>
      <c r="C258" s="36"/>
      <c r="D258" s="14" t="s">
        <v>16</v>
      </c>
      <c r="E258" s="7" t="str">
        <f>Eingabe!C13</f>
        <v>Walter Müllner </v>
      </c>
      <c r="F258" s="149"/>
      <c r="G258" s="138"/>
      <c r="H258" s="27"/>
      <c r="I258" s="8"/>
      <c r="J258" s="8">
        <f t="shared" si="31"/>
        <v>0</v>
      </c>
      <c r="K258" s="9"/>
      <c r="L258" s="8">
        <f t="shared" si="32"/>
        <v>0</v>
      </c>
      <c r="M258" s="10">
        <f>Eingabe!I13</f>
        <v>0</v>
      </c>
      <c r="N258" s="11">
        <f t="shared" si="33"/>
        <v>0</v>
      </c>
      <c r="O258" s="18">
        <f t="shared" si="34"/>
        <v>0</v>
      </c>
      <c r="P258" s="36"/>
      <c r="Q258" s="36"/>
      <c r="R258" s="36"/>
      <c r="S258" s="36"/>
      <c r="T258" s="36"/>
      <c r="U258" s="36"/>
      <c r="V258" s="45"/>
      <c r="W258" s="44"/>
      <c r="X258" s="44"/>
      <c r="Y258" s="36"/>
      <c r="Z258" s="36"/>
      <c r="AA258" s="26"/>
      <c r="AB258" s="26"/>
      <c r="AC258" s="26"/>
      <c r="AD258" s="26"/>
      <c r="AE258" s="26"/>
    </row>
    <row r="259" spans="2:31" ht="26.25" customHeight="1">
      <c r="B259" s="36"/>
      <c r="C259" s="36"/>
      <c r="D259" s="14" t="s">
        <v>17</v>
      </c>
      <c r="E259" s="7">
        <f>Eingabe!C14</f>
        <v>11</v>
      </c>
      <c r="F259" s="149"/>
      <c r="G259" s="138"/>
      <c r="H259" s="27"/>
      <c r="I259" s="8"/>
      <c r="J259" s="8">
        <f t="shared" si="31"/>
        <v>0</v>
      </c>
      <c r="K259" s="9"/>
      <c r="L259" s="8">
        <f t="shared" si="32"/>
        <v>0</v>
      </c>
      <c r="M259" s="10">
        <f>Eingabe!I14</f>
        <v>0</v>
      </c>
      <c r="N259" s="11">
        <f t="shared" si="33"/>
        <v>0</v>
      </c>
      <c r="O259" s="18">
        <f t="shared" si="34"/>
        <v>0</v>
      </c>
      <c r="P259" s="36"/>
      <c r="Q259" s="36"/>
      <c r="R259" s="36"/>
      <c r="S259" s="36"/>
      <c r="T259" s="36"/>
      <c r="U259" s="36"/>
      <c r="V259" s="45"/>
      <c r="W259" s="44"/>
      <c r="X259" s="44"/>
      <c r="Y259" s="36"/>
      <c r="Z259" s="36"/>
      <c r="AA259" s="26"/>
      <c r="AB259" s="26"/>
      <c r="AC259" s="26"/>
      <c r="AD259" s="26"/>
      <c r="AE259" s="26"/>
    </row>
    <row r="260" spans="2:31" ht="26.25" customHeight="1">
      <c r="B260" s="36"/>
      <c r="C260" s="36"/>
      <c r="D260" s="14" t="s">
        <v>18</v>
      </c>
      <c r="E260" s="7">
        <f>Eingabe!C15</f>
        <v>12</v>
      </c>
      <c r="F260" s="149"/>
      <c r="G260" s="138"/>
      <c r="H260" s="27"/>
      <c r="I260" s="8"/>
      <c r="J260" s="8">
        <f t="shared" si="31"/>
        <v>0</v>
      </c>
      <c r="K260" s="9"/>
      <c r="L260" s="8">
        <f t="shared" si="32"/>
        <v>0</v>
      </c>
      <c r="M260" s="10">
        <f>Eingabe!I15</f>
        <v>0</v>
      </c>
      <c r="N260" s="11">
        <f t="shared" si="33"/>
        <v>0</v>
      </c>
      <c r="O260" s="18">
        <f t="shared" si="34"/>
        <v>0</v>
      </c>
      <c r="P260" s="36"/>
      <c r="Q260" s="36"/>
      <c r="R260" s="36"/>
      <c r="S260" s="36"/>
      <c r="T260" s="36"/>
      <c r="U260" s="36"/>
      <c r="V260" s="45"/>
      <c r="W260" s="44"/>
      <c r="X260" s="44"/>
      <c r="Y260" s="36"/>
      <c r="Z260" s="36"/>
      <c r="AA260" s="26"/>
      <c r="AB260" s="26"/>
      <c r="AC260" s="26"/>
      <c r="AD260" s="26"/>
      <c r="AE260" s="26"/>
    </row>
    <row r="261" spans="2:31" ht="26.25" customHeight="1">
      <c r="B261" s="36"/>
      <c r="C261" s="36"/>
      <c r="D261" s="14" t="s">
        <v>19</v>
      </c>
      <c r="E261" s="61">
        <f>Eingabe!C16</f>
        <v>13</v>
      </c>
      <c r="F261" s="149"/>
      <c r="G261" s="138"/>
      <c r="H261" s="27"/>
      <c r="I261" s="8"/>
      <c r="J261" s="8">
        <f t="shared" si="31"/>
        <v>0</v>
      </c>
      <c r="K261" s="9"/>
      <c r="L261" s="8">
        <f t="shared" si="32"/>
        <v>0</v>
      </c>
      <c r="M261" s="10">
        <f>Eingabe!I16</f>
        <v>0</v>
      </c>
      <c r="N261" s="11">
        <f t="shared" si="33"/>
        <v>0</v>
      </c>
      <c r="O261" s="18">
        <f t="shared" si="34"/>
        <v>0</v>
      </c>
      <c r="P261" s="36"/>
      <c r="Q261" s="36"/>
      <c r="R261" s="36"/>
      <c r="S261" s="36"/>
      <c r="T261" s="36"/>
      <c r="U261" s="36"/>
      <c r="V261" s="45"/>
      <c r="W261" s="44"/>
      <c r="X261" s="44"/>
      <c r="Y261" s="36"/>
      <c r="Z261" s="36"/>
      <c r="AA261" s="26"/>
      <c r="AB261" s="26"/>
      <c r="AC261" s="26"/>
      <c r="AD261" s="26"/>
      <c r="AE261" s="26"/>
    </row>
    <row r="262" spans="2:31" ht="26.25" customHeight="1">
      <c r="B262" s="36"/>
      <c r="C262" s="36"/>
      <c r="D262" s="14" t="s">
        <v>20</v>
      </c>
      <c r="E262" s="7">
        <f>Eingabe!C17</f>
        <v>14</v>
      </c>
      <c r="F262" s="149"/>
      <c r="G262" s="138"/>
      <c r="H262" s="27"/>
      <c r="I262" s="8"/>
      <c r="J262" s="8">
        <f t="shared" si="31"/>
        <v>0</v>
      </c>
      <c r="K262" s="9"/>
      <c r="L262" s="8">
        <f t="shared" si="32"/>
        <v>0</v>
      </c>
      <c r="M262" s="10">
        <f>Eingabe!I17</f>
        <v>0</v>
      </c>
      <c r="N262" s="11">
        <f t="shared" si="33"/>
        <v>0</v>
      </c>
      <c r="O262" s="18">
        <f t="shared" si="34"/>
        <v>0</v>
      </c>
      <c r="P262" s="36"/>
      <c r="S262" s="44"/>
      <c r="T262" s="45"/>
      <c r="U262" s="45"/>
      <c r="V262" s="45"/>
      <c r="W262" s="44"/>
      <c r="X262" s="44"/>
      <c r="Y262" s="36"/>
      <c r="Z262" s="36"/>
      <c r="AA262" s="26"/>
      <c r="AB262" s="26"/>
      <c r="AC262" s="26"/>
      <c r="AD262" s="26"/>
      <c r="AE262" s="26"/>
    </row>
    <row r="263" spans="2:31" ht="26.25" customHeight="1">
      <c r="B263" s="36"/>
      <c r="C263" s="36"/>
      <c r="D263" s="14" t="s">
        <v>21</v>
      </c>
      <c r="E263" s="7">
        <f>Eingabe!C18</f>
        <v>15</v>
      </c>
      <c r="F263" s="149"/>
      <c r="G263" s="138"/>
      <c r="H263" s="27"/>
      <c r="I263" s="8"/>
      <c r="J263" s="8">
        <f t="shared" si="31"/>
        <v>0</v>
      </c>
      <c r="K263" s="9"/>
      <c r="L263" s="8">
        <f t="shared" si="32"/>
        <v>0</v>
      </c>
      <c r="M263" s="10">
        <f>Eingabe!I18</f>
        <v>0</v>
      </c>
      <c r="N263" s="11">
        <f t="shared" si="33"/>
        <v>0</v>
      </c>
      <c r="O263" s="18">
        <f t="shared" si="34"/>
        <v>0</v>
      </c>
      <c r="P263" s="36"/>
      <c r="S263" s="44"/>
      <c r="T263" s="45"/>
      <c r="U263" s="45"/>
      <c r="V263" s="45"/>
      <c r="W263" s="44"/>
      <c r="X263" s="44"/>
      <c r="Y263" s="36"/>
      <c r="Z263" s="36"/>
      <c r="AA263" s="26"/>
      <c r="AB263" s="26"/>
      <c r="AC263" s="26"/>
      <c r="AD263" s="26"/>
      <c r="AE263" s="26"/>
    </row>
    <row r="264" spans="2:31" ht="26.25" customHeight="1">
      <c r="B264" s="36"/>
      <c r="C264" s="36"/>
      <c r="D264" s="14" t="s">
        <v>22</v>
      </c>
      <c r="E264" s="7">
        <f>Eingabe!C19</f>
        <v>16</v>
      </c>
      <c r="F264" s="149"/>
      <c r="G264" s="138"/>
      <c r="H264" s="27"/>
      <c r="I264" s="8"/>
      <c r="J264" s="8">
        <f t="shared" si="31"/>
        <v>0</v>
      </c>
      <c r="K264" s="9"/>
      <c r="L264" s="8">
        <f t="shared" si="32"/>
        <v>0</v>
      </c>
      <c r="M264" s="10">
        <f>Eingabe!I19</f>
        <v>0</v>
      </c>
      <c r="N264" s="11">
        <f t="shared" si="33"/>
        <v>0</v>
      </c>
      <c r="O264" s="18">
        <f t="shared" si="34"/>
        <v>0</v>
      </c>
      <c r="P264" s="45"/>
      <c r="Q264" s="45"/>
      <c r="R264" s="44"/>
      <c r="S264" s="44"/>
      <c r="T264" s="36"/>
      <c r="U264" s="36"/>
      <c r="V264" s="36"/>
      <c r="W264" s="36"/>
      <c r="X264" s="36"/>
      <c r="Y264" s="36"/>
      <c r="Z264" s="36"/>
      <c r="AA264" s="26"/>
      <c r="AB264" s="26"/>
      <c r="AC264" s="26"/>
      <c r="AD264" s="26"/>
      <c r="AE264" s="26"/>
    </row>
    <row r="265" spans="2:31" ht="26.25" customHeight="1">
      <c r="B265" s="36"/>
      <c r="C265" s="36"/>
      <c r="D265" s="14" t="s">
        <v>23</v>
      </c>
      <c r="E265" s="7">
        <f>Eingabe!C20</f>
        <v>17</v>
      </c>
      <c r="F265" s="149"/>
      <c r="G265" s="138"/>
      <c r="H265" s="27"/>
      <c r="I265" s="8"/>
      <c r="J265" s="8">
        <f t="shared" si="31"/>
        <v>0</v>
      </c>
      <c r="K265" s="9"/>
      <c r="L265" s="8">
        <f t="shared" si="32"/>
        <v>0</v>
      </c>
      <c r="M265" s="10">
        <f>Eingabe!I20</f>
        <v>0</v>
      </c>
      <c r="N265" s="11">
        <f t="shared" si="33"/>
        <v>0</v>
      </c>
      <c r="O265" s="18">
        <f t="shared" si="34"/>
        <v>0</v>
      </c>
      <c r="P265" s="45"/>
      <c r="Q265" s="45"/>
      <c r="R265" s="44"/>
      <c r="S265" s="44"/>
      <c r="T265" s="36"/>
      <c r="U265" s="36"/>
      <c r="V265" s="36"/>
      <c r="W265" s="36"/>
      <c r="X265" s="36"/>
      <c r="Y265" s="36"/>
      <c r="Z265" s="36"/>
      <c r="AA265" s="26"/>
      <c r="AB265" s="26"/>
      <c r="AC265" s="26"/>
      <c r="AD265" s="26"/>
      <c r="AE265" s="26"/>
    </row>
    <row r="266" spans="2:31" ht="26.25" customHeight="1">
      <c r="B266" s="36"/>
      <c r="C266" s="36"/>
      <c r="D266" s="14" t="s">
        <v>24</v>
      </c>
      <c r="E266" s="7">
        <f>Eingabe!C21</f>
        <v>18</v>
      </c>
      <c r="F266" s="149"/>
      <c r="G266" s="138"/>
      <c r="H266" s="27"/>
      <c r="I266" s="8"/>
      <c r="J266" s="8">
        <f t="shared" si="31"/>
        <v>0</v>
      </c>
      <c r="K266" s="9"/>
      <c r="L266" s="8">
        <f t="shared" si="32"/>
        <v>0</v>
      </c>
      <c r="M266" s="10">
        <f>Eingabe!I21</f>
        <v>0</v>
      </c>
      <c r="N266" s="11">
        <f t="shared" si="33"/>
        <v>0</v>
      </c>
      <c r="O266" s="18">
        <f t="shared" si="34"/>
        <v>0</v>
      </c>
      <c r="P266" s="45"/>
      <c r="Q266" s="45"/>
      <c r="R266" s="44"/>
      <c r="S266" s="44"/>
      <c r="T266" s="36"/>
      <c r="U266" s="36"/>
      <c r="V266" s="36"/>
      <c r="W266" s="36"/>
      <c r="X266" s="36"/>
      <c r="Y266" s="36"/>
      <c r="Z266" s="36"/>
      <c r="AA266" s="26"/>
      <c r="AB266" s="26"/>
      <c r="AC266" s="26"/>
      <c r="AD266" s="26"/>
      <c r="AE266" s="26"/>
    </row>
    <row r="267" spans="2:26" ht="26.25" customHeight="1">
      <c r="B267" s="36"/>
      <c r="C267" s="36"/>
      <c r="D267" s="14" t="s">
        <v>25</v>
      </c>
      <c r="E267" s="7">
        <f>Eingabe!C22</f>
        <v>19</v>
      </c>
      <c r="F267" s="149"/>
      <c r="G267" s="138"/>
      <c r="H267" s="27"/>
      <c r="I267" s="8"/>
      <c r="J267" s="8">
        <f t="shared" si="31"/>
        <v>0</v>
      </c>
      <c r="K267" s="9"/>
      <c r="L267" s="8">
        <f t="shared" si="32"/>
        <v>0</v>
      </c>
      <c r="M267" s="10">
        <f>Eingabe!I22</f>
        <v>0</v>
      </c>
      <c r="N267" s="11">
        <f t="shared" si="33"/>
        <v>0</v>
      </c>
      <c r="O267" s="18">
        <f t="shared" si="34"/>
        <v>0</v>
      </c>
      <c r="P267" s="36"/>
      <c r="S267" s="44"/>
      <c r="T267" s="45"/>
      <c r="U267" s="45"/>
      <c r="V267" s="45"/>
      <c r="W267" s="44"/>
      <c r="X267" s="44"/>
      <c r="Y267" s="45"/>
      <c r="Z267" s="44"/>
    </row>
    <row r="268" spans="2:26" ht="26.25" customHeight="1">
      <c r="B268" s="36"/>
      <c r="C268" s="36"/>
      <c r="D268" s="14" t="s">
        <v>26</v>
      </c>
      <c r="E268" s="7">
        <f>Eingabe!C23</f>
        <v>20</v>
      </c>
      <c r="F268" s="149"/>
      <c r="G268" s="138"/>
      <c r="H268" s="27"/>
      <c r="I268" s="8"/>
      <c r="J268" s="8">
        <f t="shared" si="31"/>
        <v>0</v>
      </c>
      <c r="K268" s="9"/>
      <c r="L268" s="8">
        <f t="shared" si="32"/>
        <v>0</v>
      </c>
      <c r="M268" s="10">
        <f>Eingabe!I23</f>
        <v>0</v>
      </c>
      <c r="N268" s="11">
        <f t="shared" si="33"/>
        <v>0</v>
      </c>
      <c r="O268" s="18">
        <f t="shared" si="34"/>
        <v>0</v>
      </c>
      <c r="P268" s="36"/>
      <c r="S268" s="44"/>
      <c r="T268" s="45"/>
      <c r="U268" s="45"/>
      <c r="V268" s="45"/>
      <c r="W268" s="44"/>
      <c r="X268" s="44"/>
      <c r="Y268" s="45"/>
      <c r="Z268" s="44"/>
    </row>
    <row r="269" spans="2:31" ht="34.5" customHeight="1">
      <c r="B269" s="36"/>
      <c r="C269" s="36"/>
      <c r="D269" s="14" t="s">
        <v>27</v>
      </c>
      <c r="E269" s="7">
        <f>Eingabe!C24</f>
        <v>21</v>
      </c>
      <c r="F269" s="149"/>
      <c r="G269" s="138"/>
      <c r="H269" s="27"/>
      <c r="I269" s="8"/>
      <c r="J269" s="8">
        <f t="shared" si="31"/>
        <v>0</v>
      </c>
      <c r="K269" s="9"/>
      <c r="L269" s="8">
        <f t="shared" si="32"/>
        <v>0</v>
      </c>
      <c r="M269" s="10">
        <f>Eingabe!I24</f>
        <v>0</v>
      </c>
      <c r="N269" s="11">
        <f t="shared" si="33"/>
        <v>0</v>
      </c>
      <c r="O269" s="18">
        <f t="shared" si="34"/>
        <v>0</v>
      </c>
      <c r="P269" s="36"/>
      <c r="S269" s="44"/>
      <c r="T269" s="45"/>
      <c r="U269" s="45"/>
      <c r="V269" s="45"/>
      <c r="W269" s="44"/>
      <c r="X269" s="44"/>
      <c r="Y269" s="36"/>
      <c r="Z269" s="36"/>
      <c r="AA269" s="26"/>
      <c r="AB269" s="26"/>
      <c r="AC269" s="26"/>
      <c r="AD269" s="26"/>
      <c r="AE269" s="26"/>
    </row>
    <row r="270" spans="2:31" ht="26.25">
      <c r="B270" s="36"/>
      <c r="C270" s="36"/>
      <c r="D270" s="14" t="s">
        <v>28</v>
      </c>
      <c r="E270" s="7">
        <f>Eingabe!C25</f>
        <v>22</v>
      </c>
      <c r="F270" s="149"/>
      <c r="G270" s="138"/>
      <c r="H270" s="27"/>
      <c r="I270" s="8"/>
      <c r="J270" s="8">
        <f t="shared" si="31"/>
        <v>0</v>
      </c>
      <c r="K270" s="9"/>
      <c r="L270" s="8">
        <f t="shared" si="32"/>
        <v>0</v>
      </c>
      <c r="M270" s="10">
        <f>Eingabe!I25</f>
        <v>0</v>
      </c>
      <c r="N270" s="11">
        <f t="shared" si="33"/>
        <v>0</v>
      </c>
      <c r="O270" s="18">
        <f t="shared" si="34"/>
        <v>0</v>
      </c>
      <c r="P270" s="36"/>
      <c r="S270" s="44"/>
      <c r="T270" s="36"/>
      <c r="U270" s="36"/>
      <c r="V270" s="36"/>
      <c r="W270" s="36"/>
      <c r="X270" s="36"/>
      <c r="Y270" s="36"/>
      <c r="Z270" s="36"/>
      <c r="AA270" s="26"/>
      <c r="AB270" s="26"/>
      <c r="AC270" s="26"/>
      <c r="AD270" s="26"/>
      <c r="AE270" s="26"/>
    </row>
    <row r="271" spans="2:31" ht="26.25" customHeight="1">
      <c r="B271" s="36"/>
      <c r="C271" s="36"/>
      <c r="D271" s="14" t="s">
        <v>29</v>
      </c>
      <c r="E271" s="29">
        <f>Eingabe!C26</f>
        <v>23</v>
      </c>
      <c r="F271" s="149"/>
      <c r="G271" s="138"/>
      <c r="H271" s="27"/>
      <c r="I271" s="8"/>
      <c r="J271" s="8">
        <f t="shared" si="31"/>
        <v>0</v>
      </c>
      <c r="K271" s="9"/>
      <c r="L271" s="8">
        <f t="shared" si="32"/>
        <v>0</v>
      </c>
      <c r="M271" s="10">
        <f>Eingabe!I26</f>
        <v>0</v>
      </c>
      <c r="N271" s="11">
        <f t="shared" si="33"/>
        <v>0</v>
      </c>
      <c r="O271" s="18">
        <f t="shared" si="34"/>
        <v>0</v>
      </c>
      <c r="P271" s="36"/>
      <c r="S271" s="44"/>
      <c r="T271" s="36"/>
      <c r="U271" s="36"/>
      <c r="V271" s="36"/>
      <c r="W271" s="36"/>
      <c r="X271" s="36"/>
      <c r="Y271" s="36"/>
      <c r="Z271" s="36"/>
      <c r="AA271" s="26"/>
      <c r="AB271" s="26"/>
      <c r="AC271" s="26"/>
      <c r="AD271" s="26"/>
      <c r="AE271" s="26"/>
    </row>
    <row r="272" spans="2:31" ht="26.25" customHeight="1">
      <c r="B272" s="36"/>
      <c r="C272" s="36"/>
      <c r="D272" s="14" t="s">
        <v>30</v>
      </c>
      <c r="E272" s="7">
        <f>Eingabe!C27</f>
        <v>24</v>
      </c>
      <c r="F272" s="149"/>
      <c r="G272" s="138"/>
      <c r="H272" s="27"/>
      <c r="I272" s="8"/>
      <c r="J272" s="8">
        <f t="shared" si="31"/>
        <v>0</v>
      </c>
      <c r="K272" s="9"/>
      <c r="L272" s="8">
        <f t="shared" si="32"/>
        <v>0</v>
      </c>
      <c r="M272" s="10">
        <f>Eingabe!I27</f>
        <v>0</v>
      </c>
      <c r="N272" s="11">
        <f t="shared" si="33"/>
        <v>0</v>
      </c>
      <c r="O272" s="18">
        <f t="shared" si="34"/>
        <v>0</v>
      </c>
      <c r="P272" s="36"/>
      <c r="S272" s="44"/>
      <c r="T272" s="36"/>
      <c r="U272" s="36"/>
      <c r="V272" s="36"/>
      <c r="W272" s="36"/>
      <c r="X272" s="36"/>
      <c r="Y272" s="36"/>
      <c r="Z272" s="36"/>
      <c r="AA272" s="26"/>
      <c r="AB272" s="26"/>
      <c r="AC272" s="26"/>
      <c r="AD272" s="26"/>
      <c r="AE272" s="26"/>
    </row>
    <row r="273" spans="2:31" ht="26.25" customHeight="1">
      <c r="B273" s="36"/>
      <c r="C273" s="36"/>
      <c r="D273" s="14" t="s">
        <v>31</v>
      </c>
      <c r="E273" s="62">
        <f>Eingabe!C28</f>
        <v>25</v>
      </c>
      <c r="F273" s="149"/>
      <c r="G273" s="138"/>
      <c r="H273" s="27"/>
      <c r="I273" s="8"/>
      <c r="J273" s="8">
        <f t="shared" si="31"/>
        <v>0</v>
      </c>
      <c r="K273" s="9"/>
      <c r="L273" s="8">
        <f t="shared" si="32"/>
        <v>0</v>
      </c>
      <c r="M273" s="10">
        <f>Eingabe!I28</f>
        <v>0</v>
      </c>
      <c r="N273" s="11">
        <f t="shared" si="33"/>
        <v>0</v>
      </c>
      <c r="O273" s="18">
        <f t="shared" si="34"/>
        <v>0</v>
      </c>
      <c r="P273" s="36"/>
      <c r="S273" s="44"/>
      <c r="T273" s="36"/>
      <c r="U273" s="36"/>
      <c r="V273" s="36"/>
      <c r="W273" s="36"/>
      <c r="X273" s="36"/>
      <c r="Y273" s="36"/>
      <c r="Z273" s="36"/>
      <c r="AA273" s="26"/>
      <c r="AB273" s="26"/>
      <c r="AC273" s="26"/>
      <c r="AD273" s="26"/>
      <c r="AE273" s="26"/>
    </row>
    <row r="274" spans="2:31" ht="26.25" customHeight="1">
      <c r="B274" s="36"/>
      <c r="C274" s="36"/>
      <c r="D274" s="14" t="s">
        <v>32</v>
      </c>
      <c r="E274" s="62">
        <f>Eingabe!C29</f>
        <v>26</v>
      </c>
      <c r="F274" s="149"/>
      <c r="G274" s="138"/>
      <c r="H274" s="27"/>
      <c r="I274" s="8"/>
      <c r="J274" s="8">
        <f t="shared" si="31"/>
        <v>0</v>
      </c>
      <c r="K274" s="9"/>
      <c r="L274" s="8">
        <f t="shared" si="32"/>
        <v>0</v>
      </c>
      <c r="M274" s="10">
        <f>Eingabe!I29</f>
        <v>0</v>
      </c>
      <c r="N274" s="11">
        <f t="shared" si="33"/>
        <v>0</v>
      </c>
      <c r="O274" s="18">
        <f t="shared" si="34"/>
        <v>0</v>
      </c>
      <c r="P274" s="36"/>
      <c r="S274" s="44"/>
      <c r="T274" s="36"/>
      <c r="U274" s="36"/>
      <c r="V274" s="36"/>
      <c r="W274" s="36"/>
      <c r="X274" s="36"/>
      <c r="Y274" s="36"/>
      <c r="Z274" s="36"/>
      <c r="AA274" s="26"/>
      <c r="AB274" s="26"/>
      <c r="AC274" s="26"/>
      <c r="AD274" s="26"/>
      <c r="AE274" s="26"/>
    </row>
    <row r="275" spans="2:31" ht="26.25" customHeight="1">
      <c r="B275" s="36"/>
      <c r="C275" s="36"/>
      <c r="D275" s="14" t="s">
        <v>33</v>
      </c>
      <c r="E275" s="62">
        <f>Eingabe!C30</f>
        <v>27</v>
      </c>
      <c r="F275" s="149"/>
      <c r="G275" s="138"/>
      <c r="H275" s="27"/>
      <c r="I275" s="8"/>
      <c r="J275" s="8">
        <f t="shared" si="31"/>
        <v>0</v>
      </c>
      <c r="K275" s="9"/>
      <c r="L275" s="8">
        <f t="shared" si="32"/>
        <v>0</v>
      </c>
      <c r="M275" s="10">
        <f>Eingabe!I30</f>
        <v>0</v>
      </c>
      <c r="N275" s="11">
        <f t="shared" si="33"/>
        <v>0</v>
      </c>
      <c r="O275" s="18">
        <f t="shared" si="34"/>
        <v>0</v>
      </c>
      <c r="P275" s="36"/>
      <c r="S275" s="44"/>
      <c r="T275" s="36"/>
      <c r="U275" s="36"/>
      <c r="V275" s="36"/>
      <c r="W275" s="36"/>
      <c r="X275" s="36"/>
      <c r="Y275" s="36"/>
      <c r="Z275" s="36"/>
      <c r="AA275" s="26"/>
      <c r="AB275" s="26"/>
      <c r="AC275" s="26"/>
      <c r="AD275" s="26"/>
      <c r="AE275" s="26"/>
    </row>
    <row r="276" spans="2:31" ht="26.25" customHeight="1">
      <c r="B276" s="36"/>
      <c r="C276" s="36"/>
      <c r="D276" s="14" t="s">
        <v>34</v>
      </c>
      <c r="E276" s="62">
        <f>Eingabe!C31</f>
        <v>28</v>
      </c>
      <c r="F276" s="149"/>
      <c r="G276" s="138"/>
      <c r="H276" s="27"/>
      <c r="I276" s="8"/>
      <c r="J276" s="8">
        <f t="shared" si="31"/>
        <v>0</v>
      </c>
      <c r="K276" s="9"/>
      <c r="L276" s="8">
        <f t="shared" si="32"/>
        <v>0</v>
      </c>
      <c r="M276" s="10">
        <f>Eingabe!I31</f>
        <v>0</v>
      </c>
      <c r="N276" s="11">
        <f t="shared" si="33"/>
        <v>0</v>
      </c>
      <c r="O276" s="18">
        <f t="shared" si="34"/>
        <v>0</v>
      </c>
      <c r="P276" s="36"/>
      <c r="S276" s="44"/>
      <c r="T276" s="36"/>
      <c r="U276" s="36"/>
      <c r="V276" s="36"/>
      <c r="W276" s="36"/>
      <c r="X276" s="36"/>
      <c r="Y276" s="36"/>
      <c r="Z276" s="36"/>
      <c r="AA276" s="26"/>
      <c r="AB276" s="26"/>
      <c r="AC276" s="26"/>
      <c r="AD276" s="26"/>
      <c r="AE276" s="26"/>
    </row>
    <row r="277" spans="2:31" ht="26.25" customHeight="1">
      <c r="B277" s="36"/>
      <c r="C277" s="36"/>
      <c r="D277" s="14" t="s">
        <v>35</v>
      </c>
      <c r="E277" s="62">
        <f>Eingabe!C32</f>
        <v>29</v>
      </c>
      <c r="F277" s="149"/>
      <c r="G277" s="138"/>
      <c r="H277" s="27"/>
      <c r="I277" s="8"/>
      <c r="J277" s="8">
        <f t="shared" si="31"/>
        <v>0</v>
      </c>
      <c r="K277" s="9"/>
      <c r="L277" s="8">
        <f t="shared" si="32"/>
        <v>0</v>
      </c>
      <c r="M277" s="10">
        <f>Eingabe!I32</f>
        <v>0</v>
      </c>
      <c r="N277" s="11">
        <f t="shared" si="33"/>
        <v>0</v>
      </c>
      <c r="O277" s="18">
        <f t="shared" si="34"/>
        <v>0</v>
      </c>
      <c r="P277" s="36"/>
      <c r="S277" s="44"/>
      <c r="T277" s="36"/>
      <c r="U277" s="36"/>
      <c r="V277" s="36"/>
      <c r="W277" s="36"/>
      <c r="X277" s="36"/>
      <c r="Y277" s="36"/>
      <c r="Z277" s="36"/>
      <c r="AA277" s="26"/>
      <c r="AB277" s="26"/>
      <c r="AC277" s="26"/>
      <c r="AD277" s="26"/>
      <c r="AE277" s="26"/>
    </row>
    <row r="278" spans="2:31" ht="26.25" customHeight="1">
      <c r="B278" s="36"/>
      <c r="C278" s="36"/>
      <c r="D278" s="14" t="s">
        <v>36</v>
      </c>
      <c r="E278" s="58">
        <f>Eingabe!C33</f>
        <v>30</v>
      </c>
      <c r="F278" s="149"/>
      <c r="G278" s="138"/>
      <c r="H278" s="27"/>
      <c r="I278" s="8"/>
      <c r="J278" s="8">
        <f t="shared" si="31"/>
        <v>0</v>
      </c>
      <c r="K278" s="9"/>
      <c r="L278" s="8">
        <f t="shared" si="32"/>
        <v>0</v>
      </c>
      <c r="M278" s="10">
        <f>Eingabe!I33</f>
        <v>0</v>
      </c>
      <c r="N278" s="11">
        <f t="shared" si="33"/>
        <v>0</v>
      </c>
      <c r="O278" s="18">
        <f t="shared" si="34"/>
        <v>0</v>
      </c>
      <c r="P278" s="36"/>
      <c r="S278" s="44"/>
      <c r="T278" s="36"/>
      <c r="U278" s="36"/>
      <c r="V278" s="36"/>
      <c r="W278" s="36"/>
      <c r="X278" s="36"/>
      <c r="Y278" s="36"/>
      <c r="Z278" s="36"/>
      <c r="AA278" s="26"/>
      <c r="AB278" s="26"/>
      <c r="AC278" s="26"/>
      <c r="AD278" s="26"/>
      <c r="AE278" s="26"/>
    </row>
    <row r="279" spans="2:31" ht="26.25" customHeight="1">
      <c r="B279" s="36"/>
      <c r="C279" s="36"/>
      <c r="D279" s="14" t="s">
        <v>37</v>
      </c>
      <c r="E279" s="7">
        <f>Eingabe!C34</f>
        <v>31</v>
      </c>
      <c r="F279" s="149"/>
      <c r="G279" s="138"/>
      <c r="H279" s="27"/>
      <c r="I279" s="8"/>
      <c r="J279" s="8">
        <f t="shared" si="31"/>
        <v>0</v>
      </c>
      <c r="K279" s="9"/>
      <c r="L279" s="8">
        <f t="shared" si="32"/>
        <v>0</v>
      </c>
      <c r="M279" s="10">
        <f>Eingabe!I34</f>
        <v>0</v>
      </c>
      <c r="N279" s="11">
        <f t="shared" si="33"/>
        <v>0</v>
      </c>
      <c r="O279" s="18">
        <f t="shared" si="34"/>
        <v>0</v>
      </c>
      <c r="P279" s="36"/>
      <c r="S279" s="44"/>
      <c r="T279" s="36"/>
      <c r="U279" s="36"/>
      <c r="V279" s="36"/>
      <c r="W279" s="36"/>
      <c r="X279" s="36"/>
      <c r="Y279" s="36"/>
      <c r="Z279" s="36"/>
      <c r="AA279" s="26"/>
      <c r="AB279" s="26"/>
      <c r="AC279" s="26"/>
      <c r="AD279" s="26"/>
      <c r="AE279" s="26"/>
    </row>
    <row r="280" spans="2:31" ht="26.25" customHeight="1">
      <c r="B280" s="36"/>
      <c r="C280" s="36"/>
      <c r="D280" s="14" t="s">
        <v>38</v>
      </c>
      <c r="E280" s="29">
        <f>Eingabe!C35</f>
        <v>32</v>
      </c>
      <c r="F280" s="149"/>
      <c r="G280" s="138"/>
      <c r="H280" s="27"/>
      <c r="I280" s="8"/>
      <c r="J280" s="8">
        <f t="shared" si="31"/>
        <v>0</v>
      </c>
      <c r="K280" s="9"/>
      <c r="L280" s="8">
        <f t="shared" si="32"/>
        <v>0</v>
      </c>
      <c r="M280" s="10">
        <f>Eingabe!I35</f>
        <v>0</v>
      </c>
      <c r="N280" s="11">
        <f t="shared" si="33"/>
        <v>0</v>
      </c>
      <c r="O280" s="18">
        <f t="shared" si="34"/>
        <v>0</v>
      </c>
      <c r="P280" s="36"/>
      <c r="S280" s="44"/>
      <c r="T280" s="36"/>
      <c r="U280" s="36"/>
      <c r="V280" s="36"/>
      <c r="W280" s="36"/>
      <c r="X280" s="36"/>
      <c r="Y280" s="36"/>
      <c r="Z280" s="36"/>
      <c r="AA280" s="26"/>
      <c r="AB280" s="26"/>
      <c r="AC280" s="26"/>
      <c r="AD280" s="26"/>
      <c r="AE280" s="26"/>
    </row>
    <row r="281" spans="2:31" ht="26.25" customHeight="1">
      <c r="B281" s="36"/>
      <c r="C281" s="36"/>
      <c r="D281" s="14" t="s">
        <v>39</v>
      </c>
      <c r="E281" s="29">
        <f>Eingabe!C36</f>
        <v>33</v>
      </c>
      <c r="F281" s="149"/>
      <c r="G281" s="138"/>
      <c r="H281" s="27"/>
      <c r="I281" s="8"/>
      <c r="J281" s="8">
        <f aca="true" t="shared" si="35" ref="J281:J298">K281-I281</f>
        <v>0</v>
      </c>
      <c r="K281" s="9"/>
      <c r="L281" s="8">
        <f aca="true" t="shared" si="36" ref="L281:L298">SUM(K281/12)</f>
        <v>0</v>
      </c>
      <c r="M281" s="10">
        <f>Eingabe!I36</f>
        <v>0</v>
      </c>
      <c r="N281" s="11">
        <f t="shared" si="33"/>
        <v>0</v>
      </c>
      <c r="O281" s="18">
        <f t="shared" si="34"/>
        <v>0</v>
      </c>
      <c r="P281" s="36"/>
      <c r="S281" s="44"/>
      <c r="T281" s="36"/>
      <c r="U281" s="36"/>
      <c r="V281" s="36"/>
      <c r="W281" s="36"/>
      <c r="X281" s="36"/>
      <c r="Y281" s="36"/>
      <c r="Z281" s="36"/>
      <c r="AA281" s="26"/>
      <c r="AB281" s="26"/>
      <c r="AC281" s="26"/>
      <c r="AD281" s="26"/>
      <c r="AE281" s="26"/>
    </row>
    <row r="282" spans="2:31" ht="26.25" customHeight="1">
      <c r="B282" s="36"/>
      <c r="C282" s="36"/>
      <c r="D282" s="14" t="s">
        <v>40</v>
      </c>
      <c r="E282" s="29">
        <f>Eingabe!C37</f>
        <v>34</v>
      </c>
      <c r="F282" s="149"/>
      <c r="G282" s="138"/>
      <c r="H282" s="27"/>
      <c r="I282" s="8"/>
      <c r="J282" s="8">
        <f t="shared" si="35"/>
        <v>0</v>
      </c>
      <c r="K282" s="9"/>
      <c r="L282" s="8">
        <f t="shared" si="36"/>
        <v>0</v>
      </c>
      <c r="M282" s="10">
        <f>Eingabe!I37</f>
        <v>0</v>
      </c>
      <c r="N282" s="11">
        <f aca="true" t="shared" si="37" ref="N282:N298">$K$249-K282</f>
        <v>0</v>
      </c>
      <c r="O282" s="18">
        <f t="shared" si="34"/>
        <v>0</v>
      </c>
      <c r="P282" s="36"/>
      <c r="S282" s="44"/>
      <c r="T282" s="36"/>
      <c r="U282" s="36"/>
      <c r="V282" s="36"/>
      <c r="W282" s="36"/>
      <c r="X282" s="36"/>
      <c r="Y282" s="36"/>
      <c r="Z282" s="36"/>
      <c r="AA282" s="26"/>
      <c r="AB282" s="26"/>
      <c r="AC282" s="26"/>
      <c r="AD282" s="26"/>
      <c r="AE282" s="26"/>
    </row>
    <row r="283" spans="2:31" ht="26.25" customHeight="1">
      <c r="B283" s="36"/>
      <c r="C283" s="36"/>
      <c r="D283" s="14" t="s">
        <v>41</v>
      </c>
      <c r="E283" s="29">
        <f>Eingabe!C38</f>
        <v>35</v>
      </c>
      <c r="F283" s="149"/>
      <c r="G283" s="138"/>
      <c r="H283" s="27"/>
      <c r="I283" s="8"/>
      <c r="J283" s="8">
        <f t="shared" si="35"/>
        <v>0</v>
      </c>
      <c r="K283" s="9"/>
      <c r="L283" s="8">
        <f t="shared" si="36"/>
        <v>0</v>
      </c>
      <c r="M283" s="10">
        <f>Eingabe!I38</f>
        <v>0</v>
      </c>
      <c r="N283" s="11">
        <f t="shared" si="37"/>
        <v>0</v>
      </c>
      <c r="O283" s="18">
        <f t="shared" si="34"/>
        <v>0</v>
      </c>
      <c r="P283" s="36"/>
      <c r="S283" s="44"/>
      <c r="T283" s="36"/>
      <c r="U283" s="36"/>
      <c r="V283" s="36"/>
      <c r="W283" s="36"/>
      <c r="X283" s="36"/>
      <c r="Y283" s="36"/>
      <c r="Z283" s="36"/>
      <c r="AA283" s="26"/>
      <c r="AB283" s="26"/>
      <c r="AC283" s="26"/>
      <c r="AD283" s="26"/>
      <c r="AE283" s="26"/>
    </row>
    <row r="284" spans="2:31" ht="26.25" customHeight="1">
      <c r="B284" s="36"/>
      <c r="C284" s="36"/>
      <c r="D284" s="14" t="s">
        <v>42</v>
      </c>
      <c r="E284" s="29">
        <f>Eingabe!C39</f>
        <v>36</v>
      </c>
      <c r="F284" s="149"/>
      <c r="G284" s="138"/>
      <c r="H284" s="27"/>
      <c r="I284" s="8"/>
      <c r="J284" s="8">
        <f t="shared" si="35"/>
        <v>0</v>
      </c>
      <c r="K284" s="9"/>
      <c r="L284" s="8">
        <f t="shared" si="36"/>
        <v>0</v>
      </c>
      <c r="M284" s="10">
        <f>Eingabe!I39</f>
        <v>0</v>
      </c>
      <c r="N284" s="11">
        <f t="shared" si="37"/>
        <v>0</v>
      </c>
      <c r="O284" s="18">
        <f t="shared" si="34"/>
        <v>0</v>
      </c>
      <c r="P284" s="36"/>
      <c r="S284" s="44"/>
      <c r="T284" s="36"/>
      <c r="U284" s="36"/>
      <c r="V284" s="36"/>
      <c r="W284" s="36"/>
      <c r="X284" s="36"/>
      <c r="Y284" s="36"/>
      <c r="Z284" s="36"/>
      <c r="AA284" s="26"/>
      <c r="AB284" s="26"/>
      <c r="AC284" s="26"/>
      <c r="AD284" s="26"/>
      <c r="AE284" s="26"/>
    </row>
    <row r="285" spans="2:31" ht="26.25" customHeight="1">
      <c r="B285" s="36"/>
      <c r="C285" s="36"/>
      <c r="D285" s="14" t="s">
        <v>43</v>
      </c>
      <c r="E285" s="29">
        <f>Eingabe!C40</f>
        <v>37</v>
      </c>
      <c r="F285" s="149"/>
      <c r="G285" s="138"/>
      <c r="H285" s="27"/>
      <c r="I285" s="8"/>
      <c r="J285" s="8">
        <f t="shared" si="35"/>
        <v>0</v>
      </c>
      <c r="K285" s="9"/>
      <c r="L285" s="8">
        <f t="shared" si="36"/>
        <v>0</v>
      </c>
      <c r="M285" s="10">
        <f>Eingabe!I40</f>
        <v>0</v>
      </c>
      <c r="N285" s="11">
        <f t="shared" si="37"/>
        <v>0</v>
      </c>
      <c r="O285" s="18">
        <f t="shared" si="34"/>
        <v>0</v>
      </c>
      <c r="P285" s="36"/>
      <c r="S285" s="44"/>
      <c r="T285" s="36"/>
      <c r="U285" s="36"/>
      <c r="V285" s="36"/>
      <c r="W285" s="36"/>
      <c r="X285" s="36"/>
      <c r="Y285" s="36"/>
      <c r="Z285" s="36"/>
      <c r="AA285" s="26"/>
      <c r="AB285" s="26"/>
      <c r="AC285" s="26"/>
      <c r="AD285" s="26"/>
      <c r="AE285" s="26"/>
    </row>
    <row r="286" spans="2:31" ht="26.25" customHeight="1">
      <c r="B286" s="36"/>
      <c r="C286" s="36"/>
      <c r="D286" s="14" t="s">
        <v>44</v>
      </c>
      <c r="E286" s="29">
        <f>Eingabe!C41</f>
        <v>38</v>
      </c>
      <c r="F286" s="149"/>
      <c r="G286" s="138"/>
      <c r="H286" s="27"/>
      <c r="I286" s="8"/>
      <c r="J286" s="8">
        <f t="shared" si="35"/>
        <v>0</v>
      </c>
      <c r="K286" s="9"/>
      <c r="L286" s="8">
        <f t="shared" si="36"/>
        <v>0</v>
      </c>
      <c r="M286" s="10">
        <f>Eingabe!I41</f>
        <v>0</v>
      </c>
      <c r="N286" s="11">
        <f t="shared" si="37"/>
        <v>0</v>
      </c>
      <c r="O286" s="18">
        <f t="shared" si="34"/>
        <v>0</v>
      </c>
      <c r="P286" s="36"/>
      <c r="S286" s="44"/>
      <c r="T286" s="36"/>
      <c r="U286" s="36"/>
      <c r="V286" s="36"/>
      <c r="W286" s="36"/>
      <c r="X286" s="36"/>
      <c r="Y286" s="36"/>
      <c r="Z286" s="36"/>
      <c r="AA286" s="26"/>
      <c r="AB286" s="26"/>
      <c r="AC286" s="26"/>
      <c r="AD286" s="26"/>
      <c r="AE286" s="26"/>
    </row>
    <row r="287" spans="2:31" ht="26.25" customHeight="1">
      <c r="B287" s="36"/>
      <c r="C287" s="36"/>
      <c r="D287" s="14" t="s">
        <v>45</v>
      </c>
      <c r="E287" s="29">
        <f>Eingabe!C42</f>
        <v>39</v>
      </c>
      <c r="F287" s="149"/>
      <c r="G287" s="138"/>
      <c r="H287" s="27"/>
      <c r="I287" s="8"/>
      <c r="J287" s="8">
        <f t="shared" si="35"/>
        <v>0</v>
      </c>
      <c r="K287" s="9"/>
      <c r="L287" s="8">
        <f t="shared" si="36"/>
        <v>0</v>
      </c>
      <c r="M287" s="10">
        <f>Eingabe!I42</f>
        <v>0</v>
      </c>
      <c r="N287" s="11">
        <f t="shared" si="37"/>
        <v>0</v>
      </c>
      <c r="O287" s="18">
        <f t="shared" si="34"/>
        <v>0</v>
      </c>
      <c r="P287" s="36"/>
      <c r="S287" s="44"/>
      <c r="T287" s="36"/>
      <c r="U287" s="36"/>
      <c r="V287" s="36"/>
      <c r="W287" s="36"/>
      <c r="X287" s="36"/>
      <c r="Y287" s="36"/>
      <c r="Z287" s="36"/>
      <c r="AA287" s="26"/>
      <c r="AB287" s="26"/>
      <c r="AC287" s="26"/>
      <c r="AD287" s="26"/>
      <c r="AE287" s="26"/>
    </row>
    <row r="288" spans="2:31" ht="26.25">
      <c r="B288" s="36"/>
      <c r="C288" s="36"/>
      <c r="D288" s="14" t="s">
        <v>46</v>
      </c>
      <c r="E288" s="29">
        <f>Eingabe!C43</f>
        <v>40</v>
      </c>
      <c r="F288" s="149"/>
      <c r="G288" s="138"/>
      <c r="H288" s="27"/>
      <c r="I288" s="8"/>
      <c r="J288" s="8">
        <f t="shared" si="35"/>
        <v>0</v>
      </c>
      <c r="K288" s="9"/>
      <c r="L288" s="8">
        <f t="shared" si="36"/>
        <v>0</v>
      </c>
      <c r="M288" s="10">
        <f>Eingabe!I43</f>
        <v>0</v>
      </c>
      <c r="N288" s="11">
        <f t="shared" si="37"/>
        <v>0</v>
      </c>
      <c r="O288" s="18">
        <f t="shared" si="34"/>
        <v>0</v>
      </c>
      <c r="P288" s="36"/>
      <c r="S288" s="44"/>
      <c r="T288" s="36"/>
      <c r="U288" s="36"/>
      <c r="V288" s="36"/>
      <c r="W288" s="36"/>
      <c r="X288" s="36"/>
      <c r="Y288" s="36"/>
      <c r="Z288" s="36"/>
      <c r="AA288" s="26"/>
      <c r="AB288" s="26"/>
      <c r="AC288" s="26"/>
      <c r="AD288" s="26"/>
      <c r="AE288" s="26"/>
    </row>
    <row r="289" spans="2:31" ht="32.25" customHeight="1">
      <c r="B289" s="36"/>
      <c r="C289" s="36"/>
      <c r="D289" s="14" t="s">
        <v>47</v>
      </c>
      <c r="E289" s="29">
        <f>Eingabe!C44</f>
        <v>41</v>
      </c>
      <c r="F289" s="149"/>
      <c r="G289" s="138"/>
      <c r="H289" s="27"/>
      <c r="I289" s="8"/>
      <c r="J289" s="8">
        <f t="shared" si="35"/>
        <v>0</v>
      </c>
      <c r="K289" s="9"/>
      <c r="L289" s="8">
        <f t="shared" si="36"/>
        <v>0</v>
      </c>
      <c r="M289" s="10">
        <f>Eingabe!I44</f>
        <v>0</v>
      </c>
      <c r="N289" s="11">
        <f t="shared" si="37"/>
        <v>0</v>
      </c>
      <c r="O289" s="18">
        <f t="shared" si="34"/>
        <v>0</v>
      </c>
      <c r="P289" s="36"/>
      <c r="S289" s="44"/>
      <c r="T289" s="36"/>
      <c r="U289" s="36"/>
      <c r="V289" s="36"/>
      <c r="W289" s="36"/>
      <c r="X289" s="36"/>
      <c r="Y289" s="36"/>
      <c r="Z289" s="36"/>
      <c r="AA289" s="26"/>
      <c r="AB289" s="26"/>
      <c r="AC289" s="26"/>
      <c r="AD289" s="26"/>
      <c r="AE289" s="26"/>
    </row>
    <row r="290" spans="2:31" ht="26.25" customHeight="1">
      <c r="B290" s="36"/>
      <c r="C290" s="36"/>
      <c r="D290" s="14" t="s">
        <v>48</v>
      </c>
      <c r="E290" s="29">
        <f>Eingabe!C45</f>
        <v>42</v>
      </c>
      <c r="F290" s="149"/>
      <c r="G290" s="138"/>
      <c r="H290" s="27"/>
      <c r="I290" s="8"/>
      <c r="J290" s="8">
        <f t="shared" si="35"/>
        <v>0</v>
      </c>
      <c r="K290" s="9"/>
      <c r="L290" s="8">
        <f t="shared" si="36"/>
        <v>0</v>
      </c>
      <c r="M290" s="10">
        <f>Eingabe!I45</f>
        <v>0</v>
      </c>
      <c r="N290" s="11">
        <f t="shared" si="37"/>
        <v>0</v>
      </c>
      <c r="O290" s="18">
        <f t="shared" si="34"/>
        <v>0</v>
      </c>
      <c r="P290" s="36"/>
      <c r="S290" s="44"/>
      <c r="T290" s="36"/>
      <c r="U290" s="36"/>
      <c r="V290" s="36"/>
      <c r="W290" s="36"/>
      <c r="X290" s="36"/>
      <c r="Y290" s="36"/>
      <c r="Z290" s="36"/>
      <c r="AA290" s="26"/>
      <c r="AB290" s="26"/>
      <c r="AC290" s="26"/>
      <c r="AD290" s="26"/>
      <c r="AE290" s="26"/>
    </row>
    <row r="291" spans="2:31" ht="26.25" customHeight="1">
      <c r="B291" s="36"/>
      <c r="C291" s="36"/>
      <c r="D291" s="14" t="s">
        <v>49</v>
      </c>
      <c r="E291" s="29">
        <f>Eingabe!C46</f>
        <v>43</v>
      </c>
      <c r="F291" s="149"/>
      <c r="G291" s="138"/>
      <c r="H291" s="27"/>
      <c r="I291" s="8"/>
      <c r="J291" s="8">
        <f t="shared" si="35"/>
        <v>0</v>
      </c>
      <c r="K291" s="9"/>
      <c r="L291" s="8">
        <f t="shared" si="36"/>
        <v>0</v>
      </c>
      <c r="M291" s="10">
        <f>Eingabe!I46</f>
        <v>0</v>
      </c>
      <c r="N291" s="11">
        <f t="shared" si="37"/>
        <v>0</v>
      </c>
      <c r="O291" s="18">
        <f t="shared" si="34"/>
        <v>0</v>
      </c>
      <c r="P291" s="36"/>
      <c r="S291" s="44"/>
      <c r="T291" s="36"/>
      <c r="U291" s="36"/>
      <c r="V291" s="36"/>
      <c r="W291" s="36"/>
      <c r="X291" s="36"/>
      <c r="Y291" s="36"/>
      <c r="Z291" s="36"/>
      <c r="AA291" s="26"/>
      <c r="AB291" s="26"/>
      <c r="AC291" s="26"/>
      <c r="AD291" s="26"/>
      <c r="AE291" s="26"/>
    </row>
    <row r="292" spans="2:31" ht="26.25" customHeight="1">
      <c r="B292" s="36"/>
      <c r="C292" s="36"/>
      <c r="D292" s="14" t="s">
        <v>50</v>
      </c>
      <c r="E292" s="29">
        <f>Eingabe!C47</f>
        <v>44</v>
      </c>
      <c r="F292" s="149"/>
      <c r="G292" s="138"/>
      <c r="H292" s="27"/>
      <c r="I292" s="8"/>
      <c r="J292" s="8">
        <f t="shared" si="35"/>
        <v>0</v>
      </c>
      <c r="K292" s="9"/>
      <c r="L292" s="8">
        <f t="shared" si="36"/>
        <v>0</v>
      </c>
      <c r="M292" s="10">
        <f>Eingabe!I47</f>
        <v>0</v>
      </c>
      <c r="N292" s="11">
        <f t="shared" si="37"/>
        <v>0</v>
      </c>
      <c r="O292" s="18">
        <f t="shared" si="34"/>
        <v>0</v>
      </c>
      <c r="P292" s="36"/>
      <c r="S292" s="44"/>
      <c r="T292" s="36"/>
      <c r="U292" s="36"/>
      <c r="V292" s="36"/>
      <c r="W292" s="36"/>
      <c r="X292" s="36"/>
      <c r="Y292" s="36"/>
      <c r="Z292" s="36"/>
      <c r="AA292" s="26"/>
      <c r="AB292" s="26"/>
      <c r="AC292" s="26"/>
      <c r="AD292" s="26"/>
      <c r="AE292" s="26"/>
    </row>
    <row r="293" spans="2:31" ht="26.25" customHeight="1">
      <c r="B293" s="36"/>
      <c r="C293" s="36"/>
      <c r="D293" s="14" t="s">
        <v>51</v>
      </c>
      <c r="E293" s="29">
        <f>Eingabe!C48</f>
        <v>45</v>
      </c>
      <c r="F293" s="149"/>
      <c r="G293" s="138"/>
      <c r="H293" s="27"/>
      <c r="I293" s="8"/>
      <c r="J293" s="8">
        <f t="shared" si="35"/>
        <v>0</v>
      </c>
      <c r="K293" s="9"/>
      <c r="L293" s="8">
        <f t="shared" si="36"/>
        <v>0</v>
      </c>
      <c r="M293" s="10">
        <f>Eingabe!I48</f>
        <v>0</v>
      </c>
      <c r="N293" s="11">
        <f t="shared" si="37"/>
        <v>0</v>
      </c>
      <c r="O293" s="18">
        <f t="shared" si="34"/>
        <v>0</v>
      </c>
      <c r="P293" s="36"/>
      <c r="S293" s="44"/>
      <c r="T293" s="36"/>
      <c r="U293" s="36"/>
      <c r="V293" s="36"/>
      <c r="W293" s="36"/>
      <c r="X293" s="36"/>
      <c r="Y293" s="36"/>
      <c r="Z293" s="36"/>
      <c r="AA293" s="26"/>
      <c r="AB293" s="26"/>
      <c r="AC293" s="26"/>
      <c r="AD293" s="26"/>
      <c r="AE293" s="26"/>
    </row>
    <row r="294" spans="2:31" ht="26.25" customHeight="1">
      <c r="B294" s="36"/>
      <c r="C294" s="36"/>
      <c r="D294" s="14" t="s">
        <v>52</v>
      </c>
      <c r="E294" s="29">
        <f>Eingabe!C49</f>
        <v>46</v>
      </c>
      <c r="F294" s="149"/>
      <c r="G294" s="138"/>
      <c r="H294" s="27"/>
      <c r="I294" s="8"/>
      <c r="J294" s="8">
        <f t="shared" si="35"/>
        <v>0</v>
      </c>
      <c r="K294" s="9"/>
      <c r="L294" s="8">
        <f t="shared" si="36"/>
        <v>0</v>
      </c>
      <c r="M294" s="10">
        <f>Eingabe!I49</f>
        <v>0</v>
      </c>
      <c r="N294" s="11">
        <f t="shared" si="37"/>
        <v>0</v>
      </c>
      <c r="O294" s="18">
        <f t="shared" si="34"/>
        <v>0</v>
      </c>
      <c r="P294" s="36"/>
      <c r="S294" s="44"/>
      <c r="T294" s="36"/>
      <c r="U294" s="36"/>
      <c r="V294" s="36"/>
      <c r="W294" s="36"/>
      <c r="X294" s="36"/>
      <c r="Y294" s="36"/>
      <c r="Z294" s="36"/>
      <c r="AA294" s="26"/>
      <c r="AB294" s="26"/>
      <c r="AC294" s="26"/>
      <c r="AD294" s="26"/>
      <c r="AE294" s="26"/>
    </row>
    <row r="295" spans="2:31" ht="26.25" customHeight="1">
      <c r="B295" s="36"/>
      <c r="C295" s="36"/>
      <c r="D295" s="14" t="s">
        <v>53</v>
      </c>
      <c r="E295" s="29">
        <f>Eingabe!C50</f>
        <v>47</v>
      </c>
      <c r="F295" s="149"/>
      <c r="G295" s="138"/>
      <c r="H295" s="27"/>
      <c r="I295" s="8"/>
      <c r="J295" s="8">
        <f t="shared" si="35"/>
        <v>0</v>
      </c>
      <c r="K295" s="9"/>
      <c r="L295" s="8">
        <f t="shared" si="36"/>
        <v>0</v>
      </c>
      <c r="M295" s="10">
        <f>Eingabe!I50</f>
        <v>0</v>
      </c>
      <c r="N295" s="11">
        <f t="shared" si="37"/>
        <v>0</v>
      </c>
      <c r="O295" s="18">
        <f t="shared" si="34"/>
        <v>0</v>
      </c>
      <c r="P295" s="36"/>
      <c r="S295" s="44"/>
      <c r="T295" s="36"/>
      <c r="U295" s="36"/>
      <c r="V295" s="36"/>
      <c r="W295" s="36"/>
      <c r="X295" s="36"/>
      <c r="Y295" s="36"/>
      <c r="Z295" s="36"/>
      <c r="AA295" s="26"/>
      <c r="AB295" s="26"/>
      <c r="AC295" s="26"/>
      <c r="AD295" s="26"/>
      <c r="AE295" s="26"/>
    </row>
    <row r="296" spans="2:31" ht="26.25" customHeight="1">
      <c r="B296" s="36"/>
      <c r="C296" s="36"/>
      <c r="D296" s="14" t="s">
        <v>54</v>
      </c>
      <c r="E296" s="29">
        <f>Eingabe!C51</f>
        <v>48</v>
      </c>
      <c r="F296" s="149"/>
      <c r="G296" s="138"/>
      <c r="H296" s="27"/>
      <c r="I296" s="8"/>
      <c r="J296" s="8">
        <f t="shared" si="35"/>
        <v>0</v>
      </c>
      <c r="K296" s="9"/>
      <c r="L296" s="8">
        <f t="shared" si="36"/>
        <v>0</v>
      </c>
      <c r="M296" s="10">
        <f>Eingabe!I51</f>
        <v>0</v>
      </c>
      <c r="N296" s="11">
        <f t="shared" si="37"/>
        <v>0</v>
      </c>
      <c r="O296" s="18">
        <f t="shared" si="34"/>
        <v>0</v>
      </c>
      <c r="P296" s="36"/>
      <c r="S296" s="44"/>
      <c r="T296" s="36"/>
      <c r="U296" s="36"/>
      <c r="V296" s="36"/>
      <c r="W296" s="36"/>
      <c r="X296" s="36"/>
      <c r="Y296" s="36"/>
      <c r="Z296" s="36"/>
      <c r="AA296" s="26"/>
      <c r="AB296" s="26"/>
      <c r="AC296" s="26"/>
      <c r="AD296" s="26"/>
      <c r="AE296" s="26"/>
    </row>
    <row r="297" spans="2:31" ht="26.25" customHeight="1">
      <c r="B297" s="36"/>
      <c r="C297" s="36"/>
      <c r="D297" s="14" t="s">
        <v>55</v>
      </c>
      <c r="E297" s="29">
        <f>Eingabe!C52</f>
        <v>49</v>
      </c>
      <c r="F297" s="149"/>
      <c r="G297" s="138"/>
      <c r="H297" s="27"/>
      <c r="I297" s="8"/>
      <c r="J297" s="8">
        <f t="shared" si="35"/>
        <v>0</v>
      </c>
      <c r="K297" s="9"/>
      <c r="L297" s="8">
        <f t="shared" si="36"/>
        <v>0</v>
      </c>
      <c r="M297" s="10">
        <f>Eingabe!I52</f>
        <v>0</v>
      </c>
      <c r="N297" s="11">
        <f t="shared" si="37"/>
        <v>0</v>
      </c>
      <c r="O297" s="18">
        <f t="shared" si="34"/>
        <v>0</v>
      </c>
      <c r="P297" s="36"/>
      <c r="S297" s="44"/>
      <c r="T297" s="36"/>
      <c r="U297" s="36"/>
      <c r="V297" s="36"/>
      <c r="W297" s="36"/>
      <c r="X297" s="36"/>
      <c r="Y297" s="36"/>
      <c r="Z297" s="36"/>
      <c r="AA297" s="26"/>
      <c r="AB297" s="26"/>
      <c r="AC297" s="26"/>
      <c r="AD297" s="26"/>
      <c r="AE297" s="26"/>
    </row>
    <row r="298" spans="2:31" ht="26.25" customHeight="1" thickBot="1">
      <c r="B298" s="36"/>
      <c r="C298" s="36"/>
      <c r="D298" s="28" t="s">
        <v>56</v>
      </c>
      <c r="E298" s="29">
        <f>Eingabe!C53</f>
        <v>50</v>
      </c>
      <c r="F298" s="150"/>
      <c r="G298" s="139"/>
      <c r="H298" s="143"/>
      <c r="I298" s="30"/>
      <c r="J298" s="30">
        <f t="shared" si="35"/>
        <v>0</v>
      </c>
      <c r="K298" s="31"/>
      <c r="L298" s="30">
        <f t="shared" si="36"/>
        <v>0</v>
      </c>
      <c r="M298" s="32">
        <f>Eingabe!I53</f>
        <v>0</v>
      </c>
      <c r="N298" s="33">
        <f t="shared" si="37"/>
        <v>0</v>
      </c>
      <c r="O298" s="34">
        <f t="shared" si="34"/>
        <v>0</v>
      </c>
      <c r="P298" s="36"/>
      <c r="S298" s="44"/>
      <c r="T298" s="36"/>
      <c r="U298" s="36"/>
      <c r="V298" s="36"/>
      <c r="W298" s="36"/>
      <c r="X298" s="36"/>
      <c r="Y298" s="36"/>
      <c r="Z298" s="36"/>
      <c r="AA298" s="26"/>
      <c r="AB298" s="26"/>
      <c r="AC298" s="26"/>
      <c r="AD298" s="26"/>
      <c r="AE298" s="26"/>
    </row>
    <row r="299" spans="2:31" ht="26.25" customHeight="1" thickBot="1">
      <c r="B299" s="36"/>
      <c r="C299" s="36"/>
      <c r="D299" s="236" t="str">
        <f>Eingabe!$B$54</f>
        <v>Punktevergabe: 30,27,25,24,23,22,21,20,19,18,17,16,15,14,13,12,11,10,9,8,7,6,5,4,3,2,1</v>
      </c>
      <c r="E299" s="237"/>
      <c r="F299" s="237"/>
      <c r="G299" s="237"/>
      <c r="H299" s="237"/>
      <c r="I299" s="237"/>
      <c r="J299" s="237"/>
      <c r="K299" s="237"/>
      <c r="L299" s="237"/>
      <c r="M299" s="237"/>
      <c r="N299" s="237"/>
      <c r="O299" s="238"/>
      <c r="P299" s="36"/>
      <c r="S299" s="44"/>
      <c r="T299" s="36"/>
      <c r="U299" s="36"/>
      <c r="V299" s="36"/>
      <c r="W299" s="36"/>
      <c r="X299" s="36"/>
      <c r="Y299" s="36"/>
      <c r="Z299" s="36"/>
      <c r="AA299" s="26"/>
      <c r="AB299" s="26"/>
      <c r="AC299" s="26"/>
      <c r="AD299" s="26"/>
      <c r="AE299" s="26"/>
    </row>
    <row r="300" spans="2:31" ht="26.25" customHeight="1">
      <c r="B300" s="36"/>
      <c r="C300" s="36"/>
      <c r="D300" s="45"/>
      <c r="E300" s="45"/>
      <c r="F300" s="151"/>
      <c r="G300" s="44"/>
      <c r="H300" s="45"/>
      <c r="I300" s="44"/>
      <c r="J300" s="44"/>
      <c r="K300" s="44"/>
      <c r="L300" s="36"/>
      <c r="M300" s="36"/>
      <c r="N300" s="36"/>
      <c r="O300" s="36"/>
      <c r="P300" s="36"/>
      <c r="S300" s="44"/>
      <c r="T300" s="36"/>
      <c r="U300" s="36"/>
      <c r="V300" s="36"/>
      <c r="W300" s="36"/>
      <c r="X300" s="36"/>
      <c r="Y300" s="36"/>
      <c r="Z300" s="36"/>
      <c r="AA300" s="26"/>
      <c r="AB300" s="26"/>
      <c r="AC300" s="26"/>
      <c r="AD300" s="26"/>
      <c r="AE300" s="26"/>
    </row>
    <row r="301" spans="2:31" ht="26.25" customHeight="1">
      <c r="B301" s="36"/>
      <c r="C301" s="36"/>
      <c r="D301" s="36"/>
      <c r="E301" s="36"/>
      <c r="F301" s="217"/>
      <c r="G301" s="218"/>
      <c r="H301" s="140"/>
      <c r="I301" s="46" t="s">
        <v>68</v>
      </c>
      <c r="J301" s="47"/>
      <c r="K301" s="36"/>
      <c r="P301" s="36"/>
      <c r="S301" s="44"/>
      <c r="T301" s="36"/>
      <c r="U301" s="36"/>
      <c r="V301" s="36"/>
      <c r="W301" s="36"/>
      <c r="X301" s="36"/>
      <c r="Y301" s="36"/>
      <c r="Z301" s="36"/>
      <c r="AA301" s="26"/>
      <c r="AB301" s="26"/>
      <c r="AC301" s="26"/>
      <c r="AD301" s="26"/>
      <c r="AE301" s="26"/>
    </row>
    <row r="302" spans="2:31" ht="26.25" customHeight="1">
      <c r="B302" s="36"/>
      <c r="C302" s="36"/>
      <c r="D302" s="36"/>
      <c r="E302" s="36"/>
      <c r="F302" s="217"/>
      <c r="G302" s="218"/>
      <c r="H302" s="140"/>
      <c r="I302" s="46" t="s">
        <v>68</v>
      </c>
      <c r="J302" s="47"/>
      <c r="K302" s="36"/>
      <c r="P302" s="36"/>
      <c r="S302" s="44"/>
      <c r="T302" s="36"/>
      <c r="U302" s="36"/>
      <c r="V302" s="36"/>
      <c r="W302" s="36"/>
      <c r="X302" s="36"/>
      <c r="Y302" s="36"/>
      <c r="Z302" s="36"/>
      <c r="AA302" s="26"/>
      <c r="AB302" s="26"/>
      <c r="AC302" s="26"/>
      <c r="AD302" s="26"/>
      <c r="AE302" s="26"/>
    </row>
    <row r="303" spans="2:31" ht="26.25" customHeight="1">
      <c r="B303" s="36"/>
      <c r="C303" s="36"/>
      <c r="D303" s="36"/>
      <c r="E303" s="36"/>
      <c r="F303" s="217"/>
      <c r="G303" s="218"/>
      <c r="H303" s="140"/>
      <c r="I303" s="46" t="s">
        <v>68</v>
      </c>
      <c r="J303" s="47"/>
      <c r="K303" s="36"/>
      <c r="P303" s="36"/>
      <c r="S303" s="44"/>
      <c r="T303" s="36"/>
      <c r="U303" s="36"/>
      <c r="V303" s="36"/>
      <c r="W303" s="36"/>
      <c r="X303" s="36"/>
      <c r="Y303" s="36"/>
      <c r="Z303" s="36"/>
      <c r="AA303" s="26"/>
      <c r="AB303" s="26"/>
      <c r="AC303" s="26"/>
      <c r="AD303" s="26"/>
      <c r="AE303" s="26"/>
    </row>
    <row r="304" spans="2:31" ht="26.25" customHeight="1">
      <c r="B304" s="36"/>
      <c r="C304" s="36"/>
      <c r="D304" s="36"/>
      <c r="E304" s="63"/>
      <c r="F304" s="53"/>
      <c r="G304" s="53"/>
      <c r="H304" s="53"/>
      <c r="I304" s="54"/>
      <c r="J304" s="36"/>
      <c r="K304" s="36"/>
      <c r="L304" s="36"/>
      <c r="M304" s="36"/>
      <c r="N304" s="36"/>
      <c r="O304" s="36"/>
      <c r="P304" s="36"/>
      <c r="S304" s="44"/>
      <c r="T304" s="36"/>
      <c r="U304" s="36"/>
      <c r="V304" s="36"/>
      <c r="W304" s="36"/>
      <c r="X304" s="36"/>
      <c r="Y304" s="36"/>
      <c r="Z304" s="36"/>
      <c r="AA304" s="26"/>
      <c r="AB304" s="26"/>
      <c r="AC304" s="26"/>
      <c r="AD304" s="26"/>
      <c r="AE304" s="26"/>
    </row>
    <row r="305" spans="2:31" ht="26.25" customHeight="1" thickBot="1">
      <c r="B305" s="36"/>
      <c r="C305" s="36"/>
      <c r="D305" s="36"/>
      <c r="E305" s="57"/>
      <c r="F305" s="41"/>
      <c r="G305" s="36"/>
      <c r="H305" s="101"/>
      <c r="I305" s="36"/>
      <c r="J305" s="36"/>
      <c r="K305" s="36"/>
      <c r="L305" s="36"/>
      <c r="M305" s="36"/>
      <c r="N305" s="36"/>
      <c r="O305" s="36"/>
      <c r="P305" s="36"/>
      <c r="S305" s="44"/>
      <c r="T305" s="36"/>
      <c r="U305" s="36"/>
      <c r="V305" s="36"/>
      <c r="W305" s="36"/>
      <c r="X305" s="36"/>
      <c r="Y305" s="36"/>
      <c r="Z305" s="36"/>
      <c r="AA305" s="26"/>
      <c r="AB305" s="26"/>
      <c r="AC305" s="26"/>
      <c r="AD305" s="26"/>
      <c r="AE305" s="26"/>
    </row>
    <row r="306" spans="2:31" ht="26.25" customHeight="1" thickBot="1">
      <c r="B306" s="36"/>
      <c r="C306" s="36"/>
      <c r="D306" s="219">
        <f>$M$12</f>
        <v>42297</v>
      </c>
      <c r="E306" s="220"/>
      <c r="F306" s="220"/>
      <c r="G306" s="220"/>
      <c r="H306" s="220"/>
      <c r="I306" s="220"/>
      <c r="J306" s="220"/>
      <c r="K306" s="220"/>
      <c r="L306" s="220"/>
      <c r="M306" s="220"/>
      <c r="N306" s="220"/>
      <c r="O306" s="221"/>
      <c r="P306" s="36"/>
      <c r="S306" s="44"/>
      <c r="T306" s="36"/>
      <c r="U306" s="36"/>
      <c r="V306" s="36"/>
      <c r="W306" s="36"/>
      <c r="X306" s="36"/>
      <c r="Y306" s="36"/>
      <c r="Z306" s="36"/>
      <c r="AA306" s="26"/>
      <c r="AB306" s="26"/>
      <c r="AC306" s="26"/>
      <c r="AD306" s="26"/>
      <c r="AE306" s="26"/>
    </row>
    <row r="307" spans="2:31" ht="26.25" customHeight="1">
      <c r="B307" s="36"/>
      <c r="C307" s="36"/>
      <c r="D307" s="234" t="s">
        <v>0</v>
      </c>
      <c r="E307" s="222" t="s">
        <v>63</v>
      </c>
      <c r="F307" s="222" t="s">
        <v>66</v>
      </c>
      <c r="G307" s="222"/>
      <c r="H307" s="230" t="s">
        <v>67</v>
      </c>
      <c r="I307" s="222" t="s">
        <v>4</v>
      </c>
      <c r="J307" s="222" t="s">
        <v>5</v>
      </c>
      <c r="K307" s="222" t="s">
        <v>6</v>
      </c>
      <c r="L307" s="222" t="s">
        <v>62</v>
      </c>
      <c r="M307" s="239" t="s">
        <v>3</v>
      </c>
      <c r="N307" s="48" t="s">
        <v>60</v>
      </c>
      <c r="O307" s="49"/>
      <c r="P307" s="36"/>
      <c r="S307" s="44"/>
      <c r="T307" s="36"/>
      <c r="U307" s="36"/>
      <c r="V307" s="36"/>
      <c r="W307" s="36"/>
      <c r="X307" s="36"/>
      <c r="Y307" s="36"/>
      <c r="Z307" s="36"/>
      <c r="AA307" s="26"/>
      <c r="AB307" s="26"/>
      <c r="AC307" s="26"/>
      <c r="AD307" s="26"/>
      <c r="AE307" s="26"/>
    </row>
    <row r="308" spans="2:31" ht="26.25" customHeight="1" thickBot="1">
      <c r="B308" s="36"/>
      <c r="C308" s="36"/>
      <c r="D308" s="235"/>
      <c r="E308" s="223"/>
      <c r="F308" s="223"/>
      <c r="G308" s="223"/>
      <c r="H308" s="231"/>
      <c r="I308" s="223"/>
      <c r="J308" s="223"/>
      <c r="K308" s="223"/>
      <c r="L308" s="223"/>
      <c r="M308" s="240"/>
      <c r="N308" s="64" t="s">
        <v>58</v>
      </c>
      <c r="O308" s="65" t="s">
        <v>59</v>
      </c>
      <c r="P308" s="36"/>
      <c r="S308" s="44"/>
      <c r="T308" s="36"/>
      <c r="U308" s="36"/>
      <c r="V308" s="36"/>
      <c r="W308" s="36"/>
      <c r="X308" s="36"/>
      <c r="Y308" s="36"/>
      <c r="Z308" s="36"/>
      <c r="AA308" s="26"/>
      <c r="AB308" s="26"/>
      <c r="AC308" s="26"/>
      <c r="AD308" s="26"/>
      <c r="AE308" s="26"/>
    </row>
    <row r="309" spans="2:31" ht="26.25" customHeight="1">
      <c r="B309" s="36"/>
      <c r="C309" s="36"/>
      <c r="D309" s="19" t="s">
        <v>7</v>
      </c>
      <c r="E309" s="59" t="str">
        <f>Eingabe!C4</f>
        <v>Thomas Gebhardt</v>
      </c>
      <c r="F309" s="148"/>
      <c r="G309" s="137"/>
      <c r="H309" s="68"/>
      <c r="I309" s="8"/>
      <c r="J309" s="8">
        <f aca="true" t="shared" si="38" ref="J309:J358">K309-I309</f>
        <v>0</v>
      </c>
      <c r="K309" s="9"/>
      <c r="L309" s="8">
        <f aca="true" t="shared" si="39" ref="L309:L358">SUM(K309/12)</f>
        <v>0</v>
      </c>
      <c r="M309" s="10">
        <f>Eingabe!J4</f>
        <v>0</v>
      </c>
      <c r="N309" s="4"/>
      <c r="O309" s="15"/>
      <c r="P309" s="36"/>
      <c r="S309" s="44"/>
      <c r="T309" s="36"/>
      <c r="U309" s="36"/>
      <c r="V309" s="36"/>
      <c r="W309" s="36"/>
      <c r="X309" s="36"/>
      <c r="Y309" s="36"/>
      <c r="Z309" s="36"/>
      <c r="AA309" s="26"/>
      <c r="AB309" s="26"/>
      <c r="AC309" s="26"/>
      <c r="AD309" s="26"/>
      <c r="AE309" s="26"/>
    </row>
    <row r="310" spans="2:31" ht="26.25" customHeight="1">
      <c r="B310" s="36"/>
      <c r="C310" s="36"/>
      <c r="D310" s="20" t="s">
        <v>8</v>
      </c>
      <c r="E310" s="58" t="str">
        <f>Eingabe!C5</f>
        <v>Thomas Sanda</v>
      </c>
      <c r="F310" s="149"/>
      <c r="G310" s="138"/>
      <c r="H310" s="27"/>
      <c r="I310" s="8"/>
      <c r="J310" s="8">
        <f t="shared" si="38"/>
        <v>0</v>
      </c>
      <c r="K310" s="9"/>
      <c r="L310" s="8">
        <f t="shared" si="39"/>
        <v>0</v>
      </c>
      <c r="M310" s="10">
        <f>Eingabe!J5</f>
        <v>0</v>
      </c>
      <c r="N310" s="5">
        <f aca="true" t="shared" si="40" ref="N310:N341">$K$249-K310</f>
        <v>0</v>
      </c>
      <c r="O310" s="16"/>
      <c r="P310" s="36"/>
      <c r="S310" s="44"/>
      <c r="T310" s="36"/>
      <c r="U310" s="36"/>
      <c r="V310" s="36"/>
      <c r="W310" s="36"/>
      <c r="X310" s="36"/>
      <c r="Y310" s="36"/>
      <c r="Z310" s="36"/>
      <c r="AA310" s="26"/>
      <c r="AB310" s="26"/>
      <c r="AC310" s="26"/>
      <c r="AD310" s="26"/>
      <c r="AE310" s="26"/>
    </row>
    <row r="311" spans="2:31" ht="26.25" customHeight="1">
      <c r="B311" s="36"/>
      <c r="C311" s="36"/>
      <c r="D311" s="21" t="s">
        <v>9</v>
      </c>
      <c r="E311" s="58" t="str">
        <f>Eingabe!C6</f>
        <v>Günther Schlosser</v>
      </c>
      <c r="F311" s="149"/>
      <c r="G311" s="138"/>
      <c r="H311" s="27"/>
      <c r="I311" s="8"/>
      <c r="J311" s="8">
        <f t="shared" si="38"/>
        <v>0</v>
      </c>
      <c r="K311" s="9"/>
      <c r="L311" s="8">
        <f t="shared" si="39"/>
        <v>0</v>
      </c>
      <c r="M311" s="10">
        <f>Eingabe!J6</f>
        <v>0</v>
      </c>
      <c r="N311" s="6">
        <f t="shared" si="40"/>
        <v>0</v>
      </c>
      <c r="O311" s="17">
        <f>SUM(K310-K311)</f>
        <v>0</v>
      </c>
      <c r="P311" s="36"/>
      <c r="S311" s="44"/>
      <c r="T311" s="36"/>
      <c r="U311" s="36"/>
      <c r="V311" s="36"/>
      <c r="W311" s="36"/>
      <c r="X311" s="36"/>
      <c r="Y311" s="36"/>
      <c r="Z311" s="36"/>
      <c r="AA311" s="26"/>
      <c r="AB311" s="26"/>
      <c r="AC311" s="26"/>
      <c r="AD311" s="26"/>
      <c r="AE311" s="26"/>
    </row>
    <row r="312" spans="2:31" ht="26.25" customHeight="1">
      <c r="B312" s="36"/>
      <c r="C312" s="36"/>
      <c r="D312" s="14" t="s">
        <v>10</v>
      </c>
      <c r="E312" s="58" t="str">
        <f>Eingabe!C7</f>
        <v>Gerhard Fischer </v>
      </c>
      <c r="F312" s="149"/>
      <c r="G312" s="138"/>
      <c r="H312" s="27"/>
      <c r="I312" s="8"/>
      <c r="J312" s="8">
        <f t="shared" si="38"/>
        <v>0</v>
      </c>
      <c r="K312" s="9"/>
      <c r="L312" s="8">
        <f t="shared" si="39"/>
        <v>0</v>
      </c>
      <c r="M312" s="10">
        <f>Eingabe!J7</f>
        <v>0</v>
      </c>
      <c r="N312" s="11">
        <f t="shared" si="40"/>
        <v>0</v>
      </c>
      <c r="O312" s="18">
        <f>SUM(K311-K312)</f>
        <v>0</v>
      </c>
      <c r="P312" s="36"/>
      <c r="S312" s="44"/>
      <c r="T312" s="36"/>
      <c r="U312" s="36"/>
      <c r="V312" s="36"/>
      <c r="W312" s="36"/>
      <c r="X312" s="36"/>
      <c r="Y312" s="36"/>
      <c r="Z312" s="36"/>
      <c r="AA312" s="26"/>
      <c r="AB312" s="26"/>
      <c r="AC312" s="26"/>
      <c r="AD312" s="26"/>
      <c r="AE312" s="26"/>
    </row>
    <row r="313" spans="2:31" ht="26.25" customHeight="1">
      <c r="B313" s="36"/>
      <c r="C313" s="36"/>
      <c r="D313" s="14" t="s">
        <v>11</v>
      </c>
      <c r="E313" s="58" t="str">
        <f>Eingabe!C8</f>
        <v>Peter Siding </v>
      </c>
      <c r="F313" s="149"/>
      <c r="G313" s="138"/>
      <c r="H313" s="27"/>
      <c r="I313" s="8"/>
      <c r="J313" s="8">
        <f t="shared" si="38"/>
        <v>0</v>
      </c>
      <c r="K313" s="9"/>
      <c r="L313" s="8">
        <f t="shared" si="39"/>
        <v>0</v>
      </c>
      <c r="M313" s="10">
        <f>Eingabe!J8</f>
        <v>0</v>
      </c>
      <c r="N313" s="11">
        <f t="shared" si="40"/>
        <v>0</v>
      </c>
      <c r="O313" s="18">
        <f aca="true" t="shared" si="41" ref="O313:O358">SUM(K312-K313)</f>
        <v>0</v>
      </c>
      <c r="P313" s="36"/>
      <c r="S313" s="44"/>
      <c r="T313" s="36"/>
      <c r="U313" s="36"/>
      <c r="V313" s="36"/>
      <c r="W313" s="36"/>
      <c r="X313" s="36"/>
      <c r="Y313" s="36"/>
      <c r="Z313" s="36"/>
      <c r="AA313" s="26"/>
      <c r="AB313" s="26"/>
      <c r="AC313" s="26"/>
      <c r="AD313" s="26"/>
      <c r="AE313" s="26"/>
    </row>
    <row r="314" spans="2:31" ht="26.25" customHeight="1">
      <c r="B314" s="36"/>
      <c r="C314" s="36"/>
      <c r="D314" s="14" t="s">
        <v>12</v>
      </c>
      <c r="E314" s="58" t="str">
        <f>Eingabe!C9</f>
        <v>Roland Dobritzhofer</v>
      </c>
      <c r="F314" s="149"/>
      <c r="G314" s="138"/>
      <c r="H314" s="27"/>
      <c r="I314" s="8"/>
      <c r="J314" s="8">
        <f t="shared" si="38"/>
        <v>0</v>
      </c>
      <c r="K314" s="9"/>
      <c r="L314" s="8">
        <f t="shared" si="39"/>
        <v>0</v>
      </c>
      <c r="M314" s="10">
        <f>Eingabe!J9</f>
        <v>0</v>
      </c>
      <c r="N314" s="11">
        <f t="shared" si="40"/>
        <v>0</v>
      </c>
      <c r="O314" s="18">
        <f t="shared" si="41"/>
        <v>0</v>
      </c>
      <c r="P314" s="36"/>
      <c r="S314" s="44"/>
      <c r="T314" s="36"/>
      <c r="U314" s="36"/>
      <c r="V314" s="36"/>
      <c r="W314" s="36"/>
      <c r="X314" s="36"/>
      <c r="Y314" s="36"/>
      <c r="Z314" s="36"/>
      <c r="AA314" s="26"/>
      <c r="AB314" s="26"/>
      <c r="AC314" s="26"/>
      <c r="AD314" s="26"/>
      <c r="AE314" s="26"/>
    </row>
    <row r="315" spans="2:31" ht="26.25" customHeight="1">
      <c r="B315" s="36"/>
      <c r="C315" s="36"/>
      <c r="D315" s="14" t="s">
        <v>13</v>
      </c>
      <c r="E315" s="58" t="str">
        <f>Eingabe!C10</f>
        <v>Ernst Brajer</v>
      </c>
      <c r="F315" s="149"/>
      <c r="G315" s="138"/>
      <c r="H315" s="27"/>
      <c r="I315" s="8"/>
      <c r="J315" s="8">
        <f t="shared" si="38"/>
        <v>0</v>
      </c>
      <c r="K315" s="9"/>
      <c r="L315" s="8">
        <f t="shared" si="39"/>
        <v>0</v>
      </c>
      <c r="M315" s="10">
        <f>Eingabe!J10</f>
        <v>0</v>
      </c>
      <c r="N315" s="11">
        <f t="shared" si="40"/>
        <v>0</v>
      </c>
      <c r="O315" s="18">
        <f t="shared" si="41"/>
        <v>0</v>
      </c>
      <c r="P315" s="36"/>
      <c r="S315" s="44"/>
      <c r="T315" s="36"/>
      <c r="U315" s="36"/>
      <c r="V315" s="36"/>
      <c r="W315" s="36"/>
      <c r="X315" s="36"/>
      <c r="Y315" s="36"/>
      <c r="Z315" s="36"/>
      <c r="AA315" s="26"/>
      <c r="AB315" s="26"/>
      <c r="AC315" s="26"/>
      <c r="AD315" s="26"/>
      <c r="AE315" s="26"/>
    </row>
    <row r="316" spans="2:31" ht="26.25" customHeight="1">
      <c r="B316" s="36"/>
      <c r="C316" s="36"/>
      <c r="D316" s="14" t="s">
        <v>14</v>
      </c>
      <c r="E316" s="58" t="str">
        <f>Eingabe!C11</f>
        <v>Thomas Nowak </v>
      </c>
      <c r="F316" s="149"/>
      <c r="G316" s="138"/>
      <c r="H316" s="27"/>
      <c r="I316" s="8"/>
      <c r="J316" s="8">
        <f t="shared" si="38"/>
        <v>0</v>
      </c>
      <c r="K316" s="9"/>
      <c r="L316" s="8">
        <f t="shared" si="39"/>
        <v>0</v>
      </c>
      <c r="M316" s="10">
        <f>Eingabe!J11</f>
        <v>0</v>
      </c>
      <c r="N316" s="11">
        <f t="shared" si="40"/>
        <v>0</v>
      </c>
      <c r="O316" s="18">
        <f t="shared" si="41"/>
        <v>0</v>
      </c>
      <c r="P316" s="36"/>
      <c r="S316" s="44"/>
      <c r="T316" s="36"/>
      <c r="U316" s="36"/>
      <c r="V316" s="36"/>
      <c r="W316" s="36"/>
      <c r="X316" s="36"/>
      <c r="Y316" s="36"/>
      <c r="Z316" s="36"/>
      <c r="AA316" s="26"/>
      <c r="AB316" s="26"/>
      <c r="AC316" s="26"/>
      <c r="AD316" s="26"/>
      <c r="AE316" s="26"/>
    </row>
    <row r="317" spans="2:31" ht="26.25" customHeight="1">
      <c r="B317" s="36"/>
      <c r="C317" s="36"/>
      <c r="D317" s="14" t="s">
        <v>15</v>
      </c>
      <c r="E317" s="58" t="str">
        <f>Eingabe!C12</f>
        <v>Walter Lemböck </v>
      </c>
      <c r="F317" s="149"/>
      <c r="G317" s="138"/>
      <c r="H317" s="27"/>
      <c r="I317" s="8"/>
      <c r="J317" s="8">
        <f t="shared" si="38"/>
        <v>0</v>
      </c>
      <c r="K317" s="9"/>
      <c r="L317" s="8">
        <f t="shared" si="39"/>
        <v>0</v>
      </c>
      <c r="M317" s="10">
        <f>Eingabe!J12</f>
        <v>0</v>
      </c>
      <c r="N317" s="11">
        <f t="shared" si="40"/>
        <v>0</v>
      </c>
      <c r="O317" s="18">
        <f t="shared" si="41"/>
        <v>0</v>
      </c>
      <c r="P317" s="36"/>
      <c r="S317" s="44"/>
      <c r="T317" s="36"/>
      <c r="U317" s="36"/>
      <c r="V317" s="36"/>
      <c r="W317" s="36"/>
      <c r="X317" s="36"/>
      <c r="Y317" s="36"/>
      <c r="Z317" s="36"/>
      <c r="AA317" s="26"/>
      <c r="AB317" s="26"/>
      <c r="AC317" s="26"/>
      <c r="AD317" s="26"/>
      <c r="AE317" s="26"/>
    </row>
    <row r="318" spans="2:31" ht="26.25" customHeight="1">
      <c r="B318" s="36"/>
      <c r="C318" s="36"/>
      <c r="D318" s="14" t="s">
        <v>16</v>
      </c>
      <c r="E318" s="58" t="str">
        <f>Eingabe!C13</f>
        <v>Walter Müllner </v>
      </c>
      <c r="F318" s="149"/>
      <c r="G318" s="138"/>
      <c r="H318" s="27"/>
      <c r="I318" s="8"/>
      <c r="J318" s="8">
        <f t="shared" si="38"/>
        <v>0</v>
      </c>
      <c r="K318" s="9"/>
      <c r="L318" s="8">
        <f t="shared" si="39"/>
        <v>0</v>
      </c>
      <c r="M318" s="10">
        <f>Eingabe!J13</f>
        <v>0</v>
      </c>
      <c r="N318" s="11">
        <f t="shared" si="40"/>
        <v>0</v>
      </c>
      <c r="O318" s="18">
        <f t="shared" si="41"/>
        <v>0</v>
      </c>
      <c r="P318" s="36"/>
      <c r="S318" s="44"/>
      <c r="T318" s="36"/>
      <c r="U318" s="36"/>
      <c r="V318" s="36"/>
      <c r="W318" s="36"/>
      <c r="X318" s="36"/>
      <c r="Y318" s="36"/>
      <c r="Z318" s="36"/>
      <c r="AA318" s="26"/>
      <c r="AB318" s="26"/>
      <c r="AC318" s="26"/>
      <c r="AD318" s="26"/>
      <c r="AE318" s="26"/>
    </row>
    <row r="319" spans="2:31" ht="26.25" customHeight="1">
      <c r="B319" s="36"/>
      <c r="C319" s="36"/>
      <c r="D319" s="14" t="s">
        <v>17</v>
      </c>
      <c r="E319" s="58">
        <f>Eingabe!C14</f>
        <v>11</v>
      </c>
      <c r="F319" s="149"/>
      <c r="G319" s="138"/>
      <c r="H319" s="27"/>
      <c r="I319" s="8"/>
      <c r="J319" s="8">
        <f t="shared" si="38"/>
        <v>0</v>
      </c>
      <c r="K319" s="9"/>
      <c r="L319" s="8">
        <f t="shared" si="39"/>
        <v>0</v>
      </c>
      <c r="M319" s="10">
        <f>Eingabe!J14</f>
        <v>0</v>
      </c>
      <c r="N319" s="11">
        <f t="shared" si="40"/>
        <v>0</v>
      </c>
      <c r="O319" s="18">
        <f t="shared" si="41"/>
        <v>0</v>
      </c>
      <c r="P319" s="36"/>
      <c r="S319" s="44"/>
      <c r="T319" s="36"/>
      <c r="U319" s="36"/>
      <c r="V319" s="36"/>
      <c r="W319" s="36"/>
      <c r="X319" s="36"/>
      <c r="Y319" s="36"/>
      <c r="Z319" s="36"/>
      <c r="AA319" s="26"/>
      <c r="AB319" s="26"/>
      <c r="AC319" s="26"/>
      <c r="AD319" s="26"/>
      <c r="AE319" s="26"/>
    </row>
    <row r="320" spans="2:31" ht="26.25" customHeight="1">
      <c r="B320" s="36"/>
      <c r="C320" s="36"/>
      <c r="D320" s="14" t="s">
        <v>18</v>
      </c>
      <c r="E320" s="58">
        <f>Eingabe!C15</f>
        <v>12</v>
      </c>
      <c r="F320" s="149"/>
      <c r="G320" s="138"/>
      <c r="H320" s="27"/>
      <c r="I320" s="8"/>
      <c r="J320" s="8">
        <f t="shared" si="38"/>
        <v>0</v>
      </c>
      <c r="K320" s="9"/>
      <c r="L320" s="8">
        <f t="shared" si="39"/>
        <v>0</v>
      </c>
      <c r="M320" s="10">
        <f>Eingabe!J15</f>
        <v>0</v>
      </c>
      <c r="N320" s="11">
        <f t="shared" si="40"/>
        <v>0</v>
      </c>
      <c r="O320" s="18">
        <f t="shared" si="41"/>
        <v>0</v>
      </c>
      <c r="P320" s="36"/>
      <c r="S320" s="44"/>
      <c r="T320" s="45"/>
      <c r="U320" s="45"/>
      <c r="V320" s="45"/>
      <c r="W320" s="44"/>
      <c r="X320" s="44"/>
      <c r="Y320" s="36"/>
      <c r="Z320" s="36"/>
      <c r="AA320" s="26"/>
      <c r="AB320" s="26"/>
      <c r="AC320" s="26"/>
      <c r="AD320" s="26"/>
      <c r="AE320" s="26"/>
    </row>
    <row r="321" spans="2:31" ht="26.25" customHeight="1">
      <c r="B321" s="36"/>
      <c r="C321" s="36"/>
      <c r="D321" s="14" t="s">
        <v>19</v>
      </c>
      <c r="E321" s="58">
        <f>Eingabe!C16</f>
        <v>13</v>
      </c>
      <c r="F321" s="149"/>
      <c r="G321" s="138"/>
      <c r="H321" s="27"/>
      <c r="I321" s="8"/>
      <c r="J321" s="8">
        <f t="shared" si="38"/>
        <v>0</v>
      </c>
      <c r="K321" s="9"/>
      <c r="L321" s="8">
        <f t="shared" si="39"/>
        <v>0</v>
      </c>
      <c r="M321" s="10">
        <f>Eingabe!J16</f>
        <v>0</v>
      </c>
      <c r="N321" s="11">
        <f t="shared" si="40"/>
        <v>0</v>
      </c>
      <c r="O321" s="18">
        <f t="shared" si="41"/>
        <v>0</v>
      </c>
      <c r="P321" s="36"/>
      <c r="S321" s="44"/>
      <c r="T321" s="45"/>
      <c r="U321" s="45"/>
      <c r="V321" s="45"/>
      <c r="W321" s="44"/>
      <c r="X321" s="44"/>
      <c r="Y321" s="36"/>
      <c r="Z321" s="36"/>
      <c r="AA321" s="26"/>
      <c r="AB321" s="26"/>
      <c r="AC321" s="26"/>
      <c r="AD321" s="26"/>
      <c r="AE321" s="26"/>
    </row>
    <row r="322" spans="2:31" ht="26.25" customHeight="1">
      <c r="B322" s="36"/>
      <c r="C322" s="36"/>
      <c r="D322" s="14" t="s">
        <v>20</v>
      </c>
      <c r="E322" s="58">
        <f>Eingabe!C17</f>
        <v>14</v>
      </c>
      <c r="F322" s="149"/>
      <c r="G322" s="138"/>
      <c r="H322" s="27"/>
      <c r="I322" s="8"/>
      <c r="J322" s="8">
        <f t="shared" si="38"/>
        <v>0</v>
      </c>
      <c r="K322" s="9"/>
      <c r="L322" s="8">
        <f t="shared" si="39"/>
        <v>0</v>
      </c>
      <c r="M322" s="10">
        <f>Eingabe!J17</f>
        <v>0</v>
      </c>
      <c r="N322" s="11">
        <f t="shared" si="40"/>
        <v>0</v>
      </c>
      <c r="O322" s="18">
        <f t="shared" si="41"/>
        <v>0</v>
      </c>
      <c r="P322" s="36"/>
      <c r="S322" s="44"/>
      <c r="T322" s="45"/>
      <c r="U322" s="45"/>
      <c r="V322" s="45"/>
      <c r="W322" s="44"/>
      <c r="X322" s="44"/>
      <c r="Y322" s="36"/>
      <c r="Z322" s="36"/>
      <c r="AA322" s="26"/>
      <c r="AB322" s="26"/>
      <c r="AC322" s="26"/>
      <c r="AD322" s="26"/>
      <c r="AE322" s="26"/>
    </row>
    <row r="323" spans="2:31" ht="26.25" customHeight="1">
      <c r="B323" s="36"/>
      <c r="C323" s="36"/>
      <c r="D323" s="14" t="s">
        <v>21</v>
      </c>
      <c r="E323" s="58">
        <f>Eingabe!C18</f>
        <v>15</v>
      </c>
      <c r="F323" s="149"/>
      <c r="G323" s="138"/>
      <c r="H323" s="27"/>
      <c r="I323" s="8"/>
      <c r="J323" s="8">
        <f t="shared" si="38"/>
        <v>0</v>
      </c>
      <c r="K323" s="9"/>
      <c r="L323" s="8">
        <f t="shared" si="39"/>
        <v>0</v>
      </c>
      <c r="M323" s="10">
        <f>Eingabe!J18</f>
        <v>0</v>
      </c>
      <c r="N323" s="11">
        <f t="shared" si="40"/>
        <v>0</v>
      </c>
      <c r="O323" s="18">
        <f t="shared" si="41"/>
        <v>0</v>
      </c>
      <c r="P323" s="36"/>
      <c r="S323" s="44"/>
      <c r="T323" s="45"/>
      <c r="U323" s="45"/>
      <c r="V323" s="45"/>
      <c r="W323" s="44"/>
      <c r="X323" s="44"/>
      <c r="Y323" s="36"/>
      <c r="Z323" s="36"/>
      <c r="AA323" s="26"/>
      <c r="AB323" s="26"/>
      <c r="AC323" s="26"/>
      <c r="AD323" s="26"/>
      <c r="AE323" s="26"/>
    </row>
    <row r="324" spans="2:31" ht="26.25" customHeight="1">
      <c r="B324" s="36"/>
      <c r="C324" s="36"/>
      <c r="D324" s="14" t="s">
        <v>22</v>
      </c>
      <c r="E324" s="58">
        <f>Eingabe!C19</f>
        <v>16</v>
      </c>
      <c r="F324" s="149"/>
      <c r="G324" s="138"/>
      <c r="H324" s="27"/>
      <c r="I324" s="8"/>
      <c r="J324" s="8">
        <f t="shared" si="38"/>
        <v>0</v>
      </c>
      <c r="K324" s="9"/>
      <c r="L324" s="8">
        <f t="shared" si="39"/>
        <v>0</v>
      </c>
      <c r="M324" s="10">
        <f>Eingabe!J19</f>
        <v>0</v>
      </c>
      <c r="N324" s="11">
        <f t="shared" si="40"/>
        <v>0</v>
      </c>
      <c r="O324" s="18">
        <f t="shared" si="41"/>
        <v>0</v>
      </c>
      <c r="P324" s="45"/>
      <c r="Q324" s="45"/>
      <c r="R324" s="44"/>
      <c r="S324" s="44"/>
      <c r="T324" s="36"/>
      <c r="U324" s="36"/>
      <c r="V324" s="36"/>
      <c r="W324" s="36"/>
      <c r="X324" s="36"/>
      <c r="Y324" s="36"/>
      <c r="Z324" s="36"/>
      <c r="AA324" s="26"/>
      <c r="AB324" s="26"/>
      <c r="AC324" s="26"/>
      <c r="AD324" s="26"/>
      <c r="AE324" s="26"/>
    </row>
    <row r="325" spans="2:31" ht="26.25" customHeight="1">
      <c r="B325" s="36"/>
      <c r="C325" s="36"/>
      <c r="D325" s="14" t="s">
        <v>23</v>
      </c>
      <c r="E325" s="58">
        <f>Eingabe!C20</f>
        <v>17</v>
      </c>
      <c r="F325" s="149"/>
      <c r="G325" s="138"/>
      <c r="H325" s="27"/>
      <c r="I325" s="8"/>
      <c r="J325" s="8">
        <f t="shared" si="38"/>
        <v>0</v>
      </c>
      <c r="K325" s="9"/>
      <c r="L325" s="8">
        <f t="shared" si="39"/>
        <v>0</v>
      </c>
      <c r="M325" s="10">
        <f>Eingabe!J20</f>
        <v>0</v>
      </c>
      <c r="N325" s="11">
        <f t="shared" si="40"/>
        <v>0</v>
      </c>
      <c r="O325" s="18">
        <f t="shared" si="41"/>
        <v>0</v>
      </c>
      <c r="P325" s="45"/>
      <c r="Q325" s="45"/>
      <c r="R325" s="44"/>
      <c r="S325" s="44"/>
      <c r="T325" s="36"/>
      <c r="U325" s="36"/>
      <c r="V325" s="36"/>
      <c r="W325" s="36"/>
      <c r="X325" s="36"/>
      <c r="Y325" s="36"/>
      <c r="Z325" s="36"/>
      <c r="AA325" s="26"/>
      <c r="AB325" s="26"/>
      <c r="AC325" s="26"/>
      <c r="AD325" s="26"/>
      <c r="AE325" s="26"/>
    </row>
    <row r="326" spans="2:31" ht="26.25" customHeight="1">
      <c r="B326" s="36"/>
      <c r="C326" s="36"/>
      <c r="D326" s="14" t="s">
        <v>24</v>
      </c>
      <c r="E326" s="58">
        <f>Eingabe!C21</f>
        <v>18</v>
      </c>
      <c r="F326" s="149"/>
      <c r="G326" s="138"/>
      <c r="H326" s="27"/>
      <c r="I326" s="8"/>
      <c r="J326" s="8">
        <f t="shared" si="38"/>
        <v>0</v>
      </c>
      <c r="K326" s="9"/>
      <c r="L326" s="8">
        <f t="shared" si="39"/>
        <v>0</v>
      </c>
      <c r="M326" s="10">
        <f>Eingabe!J21</f>
        <v>0</v>
      </c>
      <c r="N326" s="11">
        <f t="shared" si="40"/>
        <v>0</v>
      </c>
      <c r="O326" s="18">
        <f t="shared" si="41"/>
        <v>0</v>
      </c>
      <c r="P326" s="45"/>
      <c r="Q326" s="45"/>
      <c r="R326" s="44"/>
      <c r="S326" s="44"/>
      <c r="T326" s="36"/>
      <c r="U326" s="36"/>
      <c r="V326" s="36"/>
      <c r="W326" s="36"/>
      <c r="X326" s="36"/>
      <c r="Y326" s="36"/>
      <c r="Z326" s="36"/>
      <c r="AA326" s="26"/>
      <c r="AB326" s="26"/>
      <c r="AC326" s="26"/>
      <c r="AD326" s="26"/>
      <c r="AE326" s="26"/>
    </row>
    <row r="327" spans="2:26" ht="26.25" customHeight="1">
      <c r="B327" s="36"/>
      <c r="C327" s="36"/>
      <c r="D327" s="14" t="s">
        <v>25</v>
      </c>
      <c r="E327" s="58">
        <f>Eingabe!C22</f>
        <v>19</v>
      </c>
      <c r="F327" s="149"/>
      <c r="G327" s="138"/>
      <c r="H327" s="27"/>
      <c r="I327" s="8"/>
      <c r="J327" s="8">
        <f t="shared" si="38"/>
        <v>0</v>
      </c>
      <c r="K327" s="9"/>
      <c r="L327" s="8">
        <f t="shared" si="39"/>
        <v>0</v>
      </c>
      <c r="M327" s="10">
        <f>Eingabe!J22</f>
        <v>0</v>
      </c>
      <c r="N327" s="11">
        <f t="shared" si="40"/>
        <v>0</v>
      </c>
      <c r="O327" s="18">
        <f t="shared" si="41"/>
        <v>0</v>
      </c>
      <c r="P327" s="36"/>
      <c r="S327" s="44"/>
      <c r="T327" s="45"/>
      <c r="U327" s="45"/>
      <c r="V327" s="45"/>
      <c r="W327" s="44"/>
      <c r="X327" s="44"/>
      <c r="Y327" s="45"/>
      <c r="Z327" s="44"/>
    </row>
    <row r="328" spans="2:26" ht="26.25" customHeight="1">
      <c r="B328" s="36"/>
      <c r="C328" s="36"/>
      <c r="D328" s="14" t="s">
        <v>26</v>
      </c>
      <c r="E328" s="58">
        <f>Eingabe!C23</f>
        <v>20</v>
      </c>
      <c r="F328" s="149"/>
      <c r="G328" s="138"/>
      <c r="H328" s="27"/>
      <c r="I328" s="8"/>
      <c r="J328" s="8">
        <f t="shared" si="38"/>
        <v>0</v>
      </c>
      <c r="K328" s="9"/>
      <c r="L328" s="8">
        <f t="shared" si="39"/>
        <v>0</v>
      </c>
      <c r="M328" s="10">
        <f>Eingabe!J23</f>
        <v>0</v>
      </c>
      <c r="N328" s="11">
        <f t="shared" si="40"/>
        <v>0</v>
      </c>
      <c r="O328" s="18">
        <f t="shared" si="41"/>
        <v>0</v>
      </c>
      <c r="P328" s="36"/>
      <c r="S328" s="44"/>
      <c r="T328" s="45"/>
      <c r="U328" s="45"/>
      <c r="V328" s="45"/>
      <c r="W328" s="44"/>
      <c r="X328" s="44"/>
      <c r="Y328" s="45"/>
      <c r="Z328" s="44"/>
    </row>
    <row r="329" spans="2:28" ht="34.5" customHeight="1">
      <c r="B329" s="36"/>
      <c r="C329" s="36"/>
      <c r="D329" s="14" t="s">
        <v>27</v>
      </c>
      <c r="E329" s="58">
        <f>Eingabe!C24</f>
        <v>21</v>
      </c>
      <c r="F329" s="149"/>
      <c r="G329" s="138"/>
      <c r="H329" s="27"/>
      <c r="I329" s="8"/>
      <c r="J329" s="8">
        <f t="shared" si="38"/>
        <v>0</v>
      </c>
      <c r="K329" s="9"/>
      <c r="L329" s="8">
        <f t="shared" si="39"/>
        <v>0</v>
      </c>
      <c r="M329" s="10">
        <f>Eingabe!J24</f>
        <v>0</v>
      </c>
      <c r="N329" s="11">
        <f t="shared" si="40"/>
        <v>0</v>
      </c>
      <c r="O329" s="18">
        <f t="shared" si="41"/>
        <v>0</v>
      </c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26"/>
      <c r="AB329" s="26"/>
    </row>
    <row r="330" spans="2:28" ht="26.25">
      <c r="B330" s="36"/>
      <c r="C330" s="36"/>
      <c r="D330" s="14" t="s">
        <v>28</v>
      </c>
      <c r="E330" s="58">
        <f>Eingabe!C25</f>
        <v>22</v>
      </c>
      <c r="F330" s="149"/>
      <c r="G330" s="138"/>
      <c r="H330" s="27"/>
      <c r="I330" s="8"/>
      <c r="J330" s="8">
        <f t="shared" si="38"/>
        <v>0</v>
      </c>
      <c r="K330" s="9"/>
      <c r="L330" s="8">
        <f t="shared" si="39"/>
        <v>0</v>
      </c>
      <c r="M330" s="10">
        <f>Eingabe!J25</f>
        <v>0</v>
      </c>
      <c r="N330" s="11">
        <f t="shared" si="40"/>
        <v>0</v>
      </c>
      <c r="O330" s="18">
        <f t="shared" si="41"/>
        <v>0</v>
      </c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26"/>
      <c r="AB330" s="26"/>
    </row>
    <row r="331" spans="2:28" ht="26.25" customHeight="1">
      <c r="B331" s="36"/>
      <c r="C331" s="36"/>
      <c r="D331" s="14" t="s">
        <v>29</v>
      </c>
      <c r="E331" s="58">
        <f>Eingabe!C26</f>
        <v>23</v>
      </c>
      <c r="F331" s="149"/>
      <c r="G331" s="138"/>
      <c r="H331" s="27"/>
      <c r="I331" s="8"/>
      <c r="J331" s="8">
        <f t="shared" si="38"/>
        <v>0</v>
      </c>
      <c r="K331" s="9"/>
      <c r="L331" s="8">
        <f t="shared" si="39"/>
        <v>0</v>
      </c>
      <c r="M331" s="10">
        <f>Eingabe!J26</f>
        <v>0</v>
      </c>
      <c r="N331" s="11">
        <f t="shared" si="40"/>
        <v>0</v>
      </c>
      <c r="O331" s="18">
        <f t="shared" si="41"/>
        <v>0</v>
      </c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26"/>
      <c r="AB331" s="26"/>
    </row>
    <row r="332" spans="2:28" ht="26.25" customHeight="1">
      <c r="B332" s="36"/>
      <c r="C332" s="36"/>
      <c r="D332" s="14" t="s">
        <v>30</v>
      </c>
      <c r="E332" s="58">
        <f>Eingabe!C27</f>
        <v>24</v>
      </c>
      <c r="F332" s="149"/>
      <c r="G332" s="138"/>
      <c r="H332" s="27"/>
      <c r="I332" s="8"/>
      <c r="J332" s="8">
        <f t="shared" si="38"/>
        <v>0</v>
      </c>
      <c r="K332" s="9"/>
      <c r="L332" s="8">
        <f t="shared" si="39"/>
        <v>0</v>
      </c>
      <c r="M332" s="10">
        <f>Eingabe!J27</f>
        <v>0</v>
      </c>
      <c r="N332" s="11">
        <f t="shared" si="40"/>
        <v>0</v>
      </c>
      <c r="O332" s="18">
        <f t="shared" si="41"/>
        <v>0</v>
      </c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26"/>
      <c r="AB332" s="26"/>
    </row>
    <row r="333" spans="2:28" ht="26.25" customHeight="1">
      <c r="B333" s="36"/>
      <c r="C333" s="36"/>
      <c r="D333" s="14" t="s">
        <v>31</v>
      </c>
      <c r="E333" s="58">
        <f>Eingabe!C28</f>
        <v>25</v>
      </c>
      <c r="F333" s="149"/>
      <c r="G333" s="138"/>
      <c r="H333" s="27"/>
      <c r="I333" s="8"/>
      <c r="J333" s="8">
        <f t="shared" si="38"/>
        <v>0</v>
      </c>
      <c r="K333" s="9"/>
      <c r="L333" s="8">
        <f t="shared" si="39"/>
        <v>0</v>
      </c>
      <c r="M333" s="10">
        <f>Eingabe!J28</f>
        <v>0</v>
      </c>
      <c r="N333" s="11">
        <f t="shared" si="40"/>
        <v>0</v>
      </c>
      <c r="O333" s="18">
        <f t="shared" si="41"/>
        <v>0</v>
      </c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26"/>
      <c r="AB333" s="26"/>
    </row>
    <row r="334" spans="2:28" ht="26.25" customHeight="1">
      <c r="B334" s="36"/>
      <c r="C334" s="36"/>
      <c r="D334" s="14" t="s">
        <v>32</v>
      </c>
      <c r="E334" s="58">
        <f>Eingabe!C29</f>
        <v>26</v>
      </c>
      <c r="F334" s="149"/>
      <c r="G334" s="138"/>
      <c r="H334" s="27"/>
      <c r="I334" s="8"/>
      <c r="J334" s="8">
        <f t="shared" si="38"/>
        <v>0</v>
      </c>
      <c r="K334" s="9"/>
      <c r="L334" s="8">
        <f t="shared" si="39"/>
        <v>0</v>
      </c>
      <c r="M334" s="10">
        <f>Eingabe!J29</f>
        <v>0</v>
      </c>
      <c r="N334" s="11">
        <f t="shared" si="40"/>
        <v>0</v>
      </c>
      <c r="O334" s="18">
        <f t="shared" si="41"/>
        <v>0</v>
      </c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26"/>
      <c r="AB334" s="26"/>
    </row>
    <row r="335" spans="2:28" ht="26.25" customHeight="1">
      <c r="B335" s="36"/>
      <c r="C335" s="36"/>
      <c r="D335" s="14" t="s">
        <v>33</v>
      </c>
      <c r="E335" s="58">
        <f>Eingabe!C30</f>
        <v>27</v>
      </c>
      <c r="F335" s="149"/>
      <c r="G335" s="138"/>
      <c r="H335" s="27"/>
      <c r="I335" s="8"/>
      <c r="J335" s="8">
        <f t="shared" si="38"/>
        <v>0</v>
      </c>
      <c r="K335" s="9"/>
      <c r="L335" s="8">
        <f t="shared" si="39"/>
        <v>0</v>
      </c>
      <c r="M335" s="10">
        <f>Eingabe!J30</f>
        <v>0</v>
      </c>
      <c r="N335" s="11">
        <f t="shared" si="40"/>
        <v>0</v>
      </c>
      <c r="O335" s="18">
        <f t="shared" si="41"/>
        <v>0</v>
      </c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26"/>
      <c r="AB335" s="26"/>
    </row>
    <row r="336" spans="2:28" ht="26.25" customHeight="1">
      <c r="B336" s="36"/>
      <c r="C336" s="36"/>
      <c r="D336" s="14" t="s">
        <v>34</v>
      </c>
      <c r="E336" s="58">
        <f>Eingabe!C31</f>
        <v>28</v>
      </c>
      <c r="F336" s="149"/>
      <c r="G336" s="138"/>
      <c r="H336" s="27"/>
      <c r="I336" s="8"/>
      <c r="J336" s="8">
        <f t="shared" si="38"/>
        <v>0</v>
      </c>
      <c r="K336" s="9"/>
      <c r="L336" s="8">
        <f t="shared" si="39"/>
        <v>0</v>
      </c>
      <c r="M336" s="10">
        <f>Eingabe!J31</f>
        <v>0</v>
      </c>
      <c r="N336" s="11">
        <f t="shared" si="40"/>
        <v>0</v>
      </c>
      <c r="O336" s="18">
        <f t="shared" si="41"/>
        <v>0</v>
      </c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26"/>
      <c r="AB336" s="26"/>
    </row>
    <row r="337" spans="2:28" ht="26.25" customHeight="1">
      <c r="B337" s="36"/>
      <c r="C337" s="36"/>
      <c r="D337" s="14" t="s">
        <v>35</v>
      </c>
      <c r="E337" s="58">
        <f>Eingabe!C32</f>
        <v>29</v>
      </c>
      <c r="F337" s="149"/>
      <c r="G337" s="138"/>
      <c r="H337" s="27"/>
      <c r="I337" s="8"/>
      <c r="J337" s="8">
        <f t="shared" si="38"/>
        <v>0</v>
      </c>
      <c r="K337" s="9"/>
      <c r="L337" s="8">
        <f t="shared" si="39"/>
        <v>0</v>
      </c>
      <c r="M337" s="10">
        <f>Eingabe!J32</f>
        <v>0</v>
      </c>
      <c r="N337" s="11">
        <f t="shared" si="40"/>
        <v>0</v>
      </c>
      <c r="O337" s="18">
        <f t="shared" si="41"/>
        <v>0</v>
      </c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26"/>
      <c r="AB337" s="26"/>
    </row>
    <row r="338" spans="2:28" ht="26.25" customHeight="1">
      <c r="B338" s="36"/>
      <c r="C338" s="36"/>
      <c r="D338" s="14" t="s">
        <v>36</v>
      </c>
      <c r="E338" s="58">
        <f>Eingabe!C33</f>
        <v>30</v>
      </c>
      <c r="F338" s="149"/>
      <c r="G338" s="138"/>
      <c r="H338" s="27"/>
      <c r="I338" s="8"/>
      <c r="J338" s="8">
        <f t="shared" si="38"/>
        <v>0</v>
      </c>
      <c r="K338" s="9"/>
      <c r="L338" s="8">
        <f t="shared" si="39"/>
        <v>0</v>
      </c>
      <c r="M338" s="10">
        <f>Eingabe!J33</f>
        <v>0</v>
      </c>
      <c r="N338" s="11">
        <f t="shared" si="40"/>
        <v>0</v>
      </c>
      <c r="O338" s="18">
        <f t="shared" si="41"/>
        <v>0</v>
      </c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26"/>
      <c r="AB338" s="26"/>
    </row>
    <row r="339" spans="2:28" ht="26.25" customHeight="1">
      <c r="B339" s="36"/>
      <c r="C339" s="36"/>
      <c r="D339" s="14" t="s">
        <v>37</v>
      </c>
      <c r="E339" s="58">
        <f>Eingabe!C34</f>
        <v>31</v>
      </c>
      <c r="F339" s="149"/>
      <c r="G339" s="138"/>
      <c r="H339" s="27"/>
      <c r="I339" s="8"/>
      <c r="J339" s="8">
        <f t="shared" si="38"/>
        <v>0</v>
      </c>
      <c r="K339" s="9"/>
      <c r="L339" s="8">
        <f t="shared" si="39"/>
        <v>0</v>
      </c>
      <c r="M339" s="10">
        <f>Eingabe!J34</f>
        <v>0</v>
      </c>
      <c r="N339" s="11">
        <f t="shared" si="40"/>
        <v>0</v>
      </c>
      <c r="O339" s="18">
        <f t="shared" si="41"/>
        <v>0</v>
      </c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26"/>
      <c r="AB339" s="26"/>
    </row>
    <row r="340" spans="2:28" ht="26.25" customHeight="1">
      <c r="B340" s="36"/>
      <c r="C340" s="36"/>
      <c r="D340" s="14" t="s">
        <v>38</v>
      </c>
      <c r="E340" s="58">
        <f>Eingabe!C35</f>
        <v>32</v>
      </c>
      <c r="F340" s="149"/>
      <c r="G340" s="138"/>
      <c r="H340" s="27"/>
      <c r="I340" s="8"/>
      <c r="J340" s="8">
        <f t="shared" si="38"/>
        <v>0</v>
      </c>
      <c r="K340" s="9"/>
      <c r="L340" s="8">
        <f t="shared" si="39"/>
        <v>0</v>
      </c>
      <c r="M340" s="10">
        <f>Eingabe!J35</f>
        <v>0</v>
      </c>
      <c r="N340" s="11">
        <f t="shared" si="40"/>
        <v>0</v>
      </c>
      <c r="O340" s="18">
        <f t="shared" si="41"/>
        <v>0</v>
      </c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26"/>
      <c r="AB340" s="26"/>
    </row>
    <row r="341" spans="2:28" ht="26.25" customHeight="1">
      <c r="B341" s="36"/>
      <c r="C341" s="36"/>
      <c r="D341" s="14" t="s">
        <v>39</v>
      </c>
      <c r="E341" s="58">
        <f>Eingabe!C36</f>
        <v>33</v>
      </c>
      <c r="F341" s="149"/>
      <c r="G341" s="138"/>
      <c r="H341" s="27"/>
      <c r="I341" s="8"/>
      <c r="J341" s="8">
        <f t="shared" si="38"/>
        <v>0</v>
      </c>
      <c r="K341" s="9"/>
      <c r="L341" s="8">
        <f t="shared" si="39"/>
        <v>0</v>
      </c>
      <c r="M341" s="10">
        <f>Eingabe!J36</f>
        <v>0</v>
      </c>
      <c r="N341" s="11">
        <f t="shared" si="40"/>
        <v>0</v>
      </c>
      <c r="O341" s="18">
        <f t="shared" si="41"/>
        <v>0</v>
      </c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26"/>
      <c r="AB341" s="26"/>
    </row>
    <row r="342" spans="2:28" ht="26.25" customHeight="1">
      <c r="B342" s="36"/>
      <c r="C342" s="36"/>
      <c r="D342" s="14" t="s">
        <v>40</v>
      </c>
      <c r="E342" s="58">
        <f>Eingabe!C37</f>
        <v>34</v>
      </c>
      <c r="F342" s="149"/>
      <c r="G342" s="138"/>
      <c r="H342" s="27"/>
      <c r="I342" s="8"/>
      <c r="J342" s="8">
        <f t="shared" si="38"/>
        <v>0</v>
      </c>
      <c r="K342" s="9"/>
      <c r="L342" s="8">
        <f t="shared" si="39"/>
        <v>0</v>
      </c>
      <c r="M342" s="10">
        <f>Eingabe!J37</f>
        <v>0</v>
      </c>
      <c r="N342" s="11">
        <f aca="true" t="shared" si="42" ref="N342:N358">$K$249-K342</f>
        <v>0</v>
      </c>
      <c r="O342" s="18">
        <f t="shared" si="41"/>
        <v>0</v>
      </c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26"/>
      <c r="AB342" s="26"/>
    </row>
    <row r="343" spans="2:28" ht="26.25" customHeight="1">
      <c r="B343" s="36"/>
      <c r="C343" s="36"/>
      <c r="D343" s="14" t="s">
        <v>41</v>
      </c>
      <c r="E343" s="58">
        <f>Eingabe!C38</f>
        <v>35</v>
      </c>
      <c r="F343" s="149"/>
      <c r="G343" s="138"/>
      <c r="H343" s="27"/>
      <c r="I343" s="8"/>
      <c r="J343" s="8">
        <f t="shared" si="38"/>
        <v>0</v>
      </c>
      <c r="K343" s="9"/>
      <c r="L343" s="8">
        <f t="shared" si="39"/>
        <v>0</v>
      </c>
      <c r="M343" s="10">
        <f>Eingabe!J38</f>
        <v>0</v>
      </c>
      <c r="N343" s="11">
        <f t="shared" si="42"/>
        <v>0</v>
      </c>
      <c r="O343" s="18">
        <f t="shared" si="41"/>
        <v>0</v>
      </c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26"/>
      <c r="AB343" s="26"/>
    </row>
    <row r="344" spans="2:28" ht="26.25" customHeight="1">
      <c r="B344" s="36"/>
      <c r="C344" s="36"/>
      <c r="D344" s="14" t="s">
        <v>42</v>
      </c>
      <c r="E344" s="58">
        <f>Eingabe!C39</f>
        <v>36</v>
      </c>
      <c r="F344" s="149"/>
      <c r="G344" s="138"/>
      <c r="H344" s="27"/>
      <c r="I344" s="8"/>
      <c r="J344" s="8">
        <f t="shared" si="38"/>
        <v>0</v>
      </c>
      <c r="K344" s="9"/>
      <c r="L344" s="8">
        <f t="shared" si="39"/>
        <v>0</v>
      </c>
      <c r="M344" s="10">
        <f>Eingabe!J39</f>
        <v>0</v>
      </c>
      <c r="N344" s="11">
        <f t="shared" si="42"/>
        <v>0</v>
      </c>
      <c r="O344" s="18">
        <f t="shared" si="41"/>
        <v>0</v>
      </c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26"/>
      <c r="AB344" s="26"/>
    </row>
    <row r="345" spans="2:28" ht="26.25" customHeight="1">
      <c r="B345" s="36"/>
      <c r="C345" s="36"/>
      <c r="D345" s="14" t="s">
        <v>43</v>
      </c>
      <c r="E345" s="58">
        <f>Eingabe!C40</f>
        <v>37</v>
      </c>
      <c r="F345" s="149"/>
      <c r="G345" s="138"/>
      <c r="H345" s="27"/>
      <c r="I345" s="8"/>
      <c r="J345" s="8">
        <f t="shared" si="38"/>
        <v>0</v>
      </c>
      <c r="K345" s="9"/>
      <c r="L345" s="8">
        <f t="shared" si="39"/>
        <v>0</v>
      </c>
      <c r="M345" s="10">
        <f>Eingabe!J40</f>
        <v>0</v>
      </c>
      <c r="N345" s="11">
        <f t="shared" si="42"/>
        <v>0</v>
      </c>
      <c r="O345" s="18">
        <f t="shared" si="41"/>
        <v>0</v>
      </c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26"/>
      <c r="AB345" s="26"/>
    </row>
    <row r="346" spans="2:28" ht="26.25" customHeight="1">
      <c r="B346" s="36"/>
      <c r="C346" s="36"/>
      <c r="D346" s="14" t="s">
        <v>44</v>
      </c>
      <c r="E346" s="58">
        <f>Eingabe!C41</f>
        <v>38</v>
      </c>
      <c r="F346" s="149"/>
      <c r="G346" s="138"/>
      <c r="H346" s="27"/>
      <c r="I346" s="8"/>
      <c r="J346" s="8">
        <f t="shared" si="38"/>
        <v>0</v>
      </c>
      <c r="K346" s="9"/>
      <c r="L346" s="8">
        <f t="shared" si="39"/>
        <v>0</v>
      </c>
      <c r="M346" s="10">
        <f>Eingabe!J41</f>
        <v>0</v>
      </c>
      <c r="N346" s="11">
        <f t="shared" si="42"/>
        <v>0</v>
      </c>
      <c r="O346" s="18">
        <f t="shared" si="41"/>
        <v>0</v>
      </c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26"/>
      <c r="AB346" s="26"/>
    </row>
    <row r="347" spans="2:28" ht="26.25" customHeight="1">
      <c r="B347" s="36"/>
      <c r="C347" s="36"/>
      <c r="D347" s="14" t="s">
        <v>45</v>
      </c>
      <c r="E347" s="58">
        <f>Eingabe!C42</f>
        <v>39</v>
      </c>
      <c r="F347" s="149"/>
      <c r="G347" s="138"/>
      <c r="H347" s="27"/>
      <c r="I347" s="8"/>
      <c r="J347" s="8">
        <f t="shared" si="38"/>
        <v>0</v>
      </c>
      <c r="K347" s="9"/>
      <c r="L347" s="8">
        <f t="shared" si="39"/>
        <v>0</v>
      </c>
      <c r="M347" s="10">
        <f>Eingabe!J42</f>
        <v>0</v>
      </c>
      <c r="N347" s="11">
        <f t="shared" si="42"/>
        <v>0</v>
      </c>
      <c r="O347" s="18">
        <f t="shared" si="41"/>
        <v>0</v>
      </c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26"/>
      <c r="AB347" s="26"/>
    </row>
    <row r="348" spans="2:28" ht="26.25">
      <c r="B348" s="36"/>
      <c r="C348" s="36"/>
      <c r="D348" s="14" t="s">
        <v>46</v>
      </c>
      <c r="E348" s="58">
        <f>Eingabe!C43</f>
        <v>40</v>
      </c>
      <c r="F348" s="149"/>
      <c r="G348" s="138"/>
      <c r="H348" s="27"/>
      <c r="I348" s="8"/>
      <c r="J348" s="8">
        <f t="shared" si="38"/>
        <v>0</v>
      </c>
      <c r="K348" s="9"/>
      <c r="L348" s="8">
        <f t="shared" si="39"/>
        <v>0</v>
      </c>
      <c r="M348" s="10">
        <f>Eingabe!J43</f>
        <v>0</v>
      </c>
      <c r="N348" s="11">
        <f t="shared" si="42"/>
        <v>0</v>
      </c>
      <c r="O348" s="18">
        <f t="shared" si="41"/>
        <v>0</v>
      </c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26"/>
      <c r="AB348" s="26"/>
    </row>
    <row r="349" spans="2:28" ht="32.25" customHeight="1">
      <c r="B349" s="36"/>
      <c r="C349" s="36"/>
      <c r="D349" s="14" t="s">
        <v>47</v>
      </c>
      <c r="E349" s="58">
        <f>Eingabe!C44</f>
        <v>41</v>
      </c>
      <c r="F349" s="149"/>
      <c r="G349" s="138"/>
      <c r="H349" s="27"/>
      <c r="I349" s="8"/>
      <c r="J349" s="8">
        <f t="shared" si="38"/>
        <v>0</v>
      </c>
      <c r="K349" s="9"/>
      <c r="L349" s="8">
        <f t="shared" si="39"/>
        <v>0</v>
      </c>
      <c r="M349" s="10">
        <f>Eingabe!J44</f>
        <v>0</v>
      </c>
      <c r="N349" s="11">
        <f t="shared" si="42"/>
        <v>0</v>
      </c>
      <c r="O349" s="18">
        <f t="shared" si="41"/>
        <v>0</v>
      </c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26"/>
      <c r="AB349" s="26"/>
    </row>
    <row r="350" spans="2:28" ht="26.25" customHeight="1">
      <c r="B350" s="36"/>
      <c r="C350" s="36"/>
      <c r="D350" s="14" t="s">
        <v>48</v>
      </c>
      <c r="E350" s="58">
        <f>Eingabe!C45</f>
        <v>42</v>
      </c>
      <c r="F350" s="149"/>
      <c r="G350" s="138"/>
      <c r="H350" s="27"/>
      <c r="I350" s="8"/>
      <c r="J350" s="8">
        <f t="shared" si="38"/>
        <v>0</v>
      </c>
      <c r="K350" s="9"/>
      <c r="L350" s="8">
        <f t="shared" si="39"/>
        <v>0</v>
      </c>
      <c r="M350" s="10">
        <f>Eingabe!J45</f>
        <v>0</v>
      </c>
      <c r="N350" s="11">
        <f t="shared" si="42"/>
        <v>0</v>
      </c>
      <c r="O350" s="18">
        <f t="shared" si="41"/>
        <v>0</v>
      </c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26"/>
      <c r="AB350" s="26"/>
    </row>
    <row r="351" spans="2:28" ht="26.25" customHeight="1">
      <c r="B351" s="36"/>
      <c r="C351" s="36"/>
      <c r="D351" s="14" t="s">
        <v>49</v>
      </c>
      <c r="E351" s="58">
        <f>Eingabe!C46</f>
        <v>43</v>
      </c>
      <c r="F351" s="149"/>
      <c r="G351" s="138"/>
      <c r="H351" s="27"/>
      <c r="I351" s="8"/>
      <c r="J351" s="8">
        <f t="shared" si="38"/>
        <v>0</v>
      </c>
      <c r="K351" s="9"/>
      <c r="L351" s="8">
        <f t="shared" si="39"/>
        <v>0</v>
      </c>
      <c r="M351" s="10">
        <f>Eingabe!J46</f>
        <v>0</v>
      </c>
      <c r="N351" s="11">
        <f t="shared" si="42"/>
        <v>0</v>
      </c>
      <c r="O351" s="18">
        <f t="shared" si="41"/>
        <v>0</v>
      </c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26"/>
      <c r="AB351" s="26"/>
    </row>
    <row r="352" spans="2:28" ht="26.25" customHeight="1">
      <c r="B352" s="36"/>
      <c r="C352" s="36"/>
      <c r="D352" s="14" t="s">
        <v>50</v>
      </c>
      <c r="E352" s="58">
        <f>Eingabe!C47</f>
        <v>44</v>
      </c>
      <c r="F352" s="149"/>
      <c r="G352" s="138"/>
      <c r="H352" s="27"/>
      <c r="I352" s="8"/>
      <c r="J352" s="8">
        <f t="shared" si="38"/>
        <v>0</v>
      </c>
      <c r="K352" s="9"/>
      <c r="L352" s="8">
        <f t="shared" si="39"/>
        <v>0</v>
      </c>
      <c r="M352" s="10">
        <f>Eingabe!J47</f>
        <v>0</v>
      </c>
      <c r="N352" s="11">
        <f t="shared" si="42"/>
        <v>0</v>
      </c>
      <c r="O352" s="18">
        <f t="shared" si="41"/>
        <v>0</v>
      </c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26"/>
      <c r="AB352" s="26"/>
    </row>
    <row r="353" spans="2:28" ht="26.25" customHeight="1">
      <c r="B353" s="36"/>
      <c r="C353" s="36"/>
      <c r="D353" s="14" t="s">
        <v>51</v>
      </c>
      <c r="E353" s="58">
        <f>Eingabe!C48</f>
        <v>45</v>
      </c>
      <c r="F353" s="149"/>
      <c r="G353" s="138"/>
      <c r="H353" s="27"/>
      <c r="I353" s="8"/>
      <c r="J353" s="8">
        <f t="shared" si="38"/>
        <v>0</v>
      </c>
      <c r="K353" s="9"/>
      <c r="L353" s="8">
        <f t="shared" si="39"/>
        <v>0</v>
      </c>
      <c r="M353" s="10">
        <f>Eingabe!J48</f>
        <v>0</v>
      </c>
      <c r="N353" s="11">
        <f t="shared" si="42"/>
        <v>0</v>
      </c>
      <c r="O353" s="18">
        <f t="shared" si="41"/>
        <v>0</v>
      </c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26"/>
      <c r="AB353" s="26"/>
    </row>
    <row r="354" spans="2:28" ht="26.25" customHeight="1">
      <c r="B354" s="36"/>
      <c r="C354" s="36"/>
      <c r="D354" s="14" t="s">
        <v>52</v>
      </c>
      <c r="E354" s="58">
        <f>Eingabe!C49</f>
        <v>46</v>
      </c>
      <c r="F354" s="149"/>
      <c r="G354" s="138"/>
      <c r="H354" s="27"/>
      <c r="I354" s="8"/>
      <c r="J354" s="8">
        <f t="shared" si="38"/>
        <v>0</v>
      </c>
      <c r="K354" s="9"/>
      <c r="L354" s="8">
        <f t="shared" si="39"/>
        <v>0</v>
      </c>
      <c r="M354" s="10">
        <f>Eingabe!J49</f>
        <v>0</v>
      </c>
      <c r="N354" s="11">
        <f t="shared" si="42"/>
        <v>0</v>
      </c>
      <c r="O354" s="18">
        <f t="shared" si="41"/>
        <v>0</v>
      </c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26"/>
      <c r="AB354" s="26"/>
    </row>
    <row r="355" spans="2:28" ht="26.25" customHeight="1">
      <c r="B355" s="36"/>
      <c r="C355" s="36"/>
      <c r="D355" s="14" t="s">
        <v>53</v>
      </c>
      <c r="E355" s="58">
        <f>Eingabe!C50</f>
        <v>47</v>
      </c>
      <c r="F355" s="149"/>
      <c r="G355" s="138"/>
      <c r="H355" s="27"/>
      <c r="I355" s="8"/>
      <c r="J355" s="8">
        <f t="shared" si="38"/>
        <v>0</v>
      </c>
      <c r="K355" s="9"/>
      <c r="L355" s="8">
        <f t="shared" si="39"/>
        <v>0</v>
      </c>
      <c r="M355" s="10">
        <f>Eingabe!J50</f>
        <v>0</v>
      </c>
      <c r="N355" s="11">
        <f t="shared" si="42"/>
        <v>0</v>
      </c>
      <c r="O355" s="18">
        <f t="shared" si="41"/>
        <v>0</v>
      </c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26"/>
      <c r="AB355" s="26"/>
    </row>
    <row r="356" spans="2:28" ht="26.25" customHeight="1">
      <c r="B356" s="36"/>
      <c r="C356" s="36"/>
      <c r="D356" s="14" t="s">
        <v>54</v>
      </c>
      <c r="E356" s="58">
        <f>Eingabe!C51</f>
        <v>48</v>
      </c>
      <c r="F356" s="149"/>
      <c r="G356" s="138"/>
      <c r="H356" s="27"/>
      <c r="I356" s="8"/>
      <c r="J356" s="8">
        <f t="shared" si="38"/>
        <v>0</v>
      </c>
      <c r="K356" s="9"/>
      <c r="L356" s="8">
        <f t="shared" si="39"/>
        <v>0</v>
      </c>
      <c r="M356" s="10">
        <f>Eingabe!J51</f>
        <v>0</v>
      </c>
      <c r="N356" s="11">
        <f t="shared" si="42"/>
        <v>0</v>
      </c>
      <c r="O356" s="18">
        <f t="shared" si="41"/>
        <v>0</v>
      </c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26"/>
      <c r="AB356" s="26"/>
    </row>
    <row r="357" spans="2:28" ht="26.25" customHeight="1">
      <c r="B357" s="36"/>
      <c r="C357" s="36"/>
      <c r="D357" s="14" t="s">
        <v>55</v>
      </c>
      <c r="E357" s="58">
        <f>Eingabe!C52</f>
        <v>49</v>
      </c>
      <c r="F357" s="149"/>
      <c r="G357" s="138"/>
      <c r="H357" s="27"/>
      <c r="I357" s="8"/>
      <c r="J357" s="8">
        <f t="shared" si="38"/>
        <v>0</v>
      </c>
      <c r="K357" s="9"/>
      <c r="L357" s="8">
        <f t="shared" si="39"/>
        <v>0</v>
      </c>
      <c r="M357" s="10">
        <f>Eingabe!J52</f>
        <v>0</v>
      </c>
      <c r="N357" s="11">
        <f t="shared" si="42"/>
        <v>0</v>
      </c>
      <c r="O357" s="18">
        <f t="shared" si="41"/>
        <v>0</v>
      </c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26"/>
      <c r="AB357" s="26"/>
    </row>
    <row r="358" spans="2:28" ht="26.25" customHeight="1" thickBot="1">
      <c r="B358" s="36"/>
      <c r="C358" s="36"/>
      <c r="D358" s="28" t="s">
        <v>56</v>
      </c>
      <c r="E358" s="59">
        <f>Eingabe!C53</f>
        <v>50</v>
      </c>
      <c r="F358" s="150"/>
      <c r="G358" s="139"/>
      <c r="H358" s="143"/>
      <c r="I358" s="30"/>
      <c r="J358" s="30">
        <f t="shared" si="38"/>
        <v>0</v>
      </c>
      <c r="K358" s="31"/>
      <c r="L358" s="30">
        <f t="shared" si="39"/>
        <v>0</v>
      </c>
      <c r="M358" s="32">
        <f>Eingabe!J53</f>
        <v>0</v>
      </c>
      <c r="N358" s="33">
        <f t="shared" si="42"/>
        <v>0</v>
      </c>
      <c r="O358" s="34">
        <f t="shared" si="41"/>
        <v>0</v>
      </c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26"/>
      <c r="AB358" s="26"/>
    </row>
    <row r="359" spans="2:28" ht="26.25" customHeight="1" thickBot="1">
      <c r="B359" s="36"/>
      <c r="C359" s="36"/>
      <c r="D359" s="236" t="str">
        <f>Eingabe!$B$54</f>
        <v>Punktevergabe: 30,27,25,24,23,22,21,20,19,18,17,16,15,14,13,12,11,10,9,8,7,6,5,4,3,2,1</v>
      </c>
      <c r="E359" s="237"/>
      <c r="F359" s="237"/>
      <c r="G359" s="237"/>
      <c r="H359" s="237"/>
      <c r="I359" s="237"/>
      <c r="J359" s="237"/>
      <c r="K359" s="237"/>
      <c r="L359" s="237"/>
      <c r="M359" s="237"/>
      <c r="N359" s="237"/>
      <c r="O359" s="238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26"/>
      <c r="AB359" s="26"/>
    </row>
    <row r="360" spans="2:28" ht="26.25" customHeight="1">
      <c r="B360" s="36"/>
      <c r="C360" s="36"/>
      <c r="D360" s="45"/>
      <c r="E360" s="45"/>
      <c r="F360" s="151"/>
      <c r="G360" s="44"/>
      <c r="H360" s="45"/>
      <c r="I360" s="44"/>
      <c r="J360" s="44"/>
      <c r="K360" s="44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26"/>
      <c r="AB360" s="26"/>
    </row>
    <row r="361" spans="2:28" ht="26.25" customHeight="1">
      <c r="B361" s="36"/>
      <c r="C361" s="36"/>
      <c r="D361" s="36"/>
      <c r="E361" s="36"/>
      <c r="F361" s="217"/>
      <c r="G361" s="218"/>
      <c r="H361" s="140"/>
      <c r="I361" s="46" t="s">
        <v>68</v>
      </c>
      <c r="J361" s="47"/>
      <c r="K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26"/>
      <c r="AB361" s="26"/>
    </row>
    <row r="362" spans="2:28" ht="26.25" customHeight="1">
      <c r="B362" s="36"/>
      <c r="C362" s="36"/>
      <c r="D362" s="36"/>
      <c r="E362" s="36"/>
      <c r="F362" s="217"/>
      <c r="G362" s="218"/>
      <c r="H362" s="140"/>
      <c r="I362" s="46" t="s">
        <v>68</v>
      </c>
      <c r="J362" s="47"/>
      <c r="K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26"/>
      <c r="AB362" s="26"/>
    </row>
    <row r="363" spans="2:28" ht="26.25" customHeight="1">
      <c r="B363" s="36"/>
      <c r="C363" s="36"/>
      <c r="D363" s="36"/>
      <c r="E363" s="36"/>
      <c r="F363" s="217"/>
      <c r="G363" s="218"/>
      <c r="H363" s="140"/>
      <c r="I363" s="46" t="s">
        <v>68</v>
      </c>
      <c r="J363" s="47"/>
      <c r="K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26"/>
      <c r="AB363" s="26"/>
    </row>
    <row r="364" spans="2:28" ht="26.25" customHeight="1">
      <c r="B364" s="36"/>
      <c r="C364" s="36"/>
      <c r="D364" s="36"/>
      <c r="E364" s="63"/>
      <c r="F364" s="53"/>
      <c r="G364" s="53"/>
      <c r="H364" s="53"/>
      <c r="I364" s="54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26"/>
      <c r="AB364" s="26"/>
    </row>
    <row r="365" spans="2:28" ht="26.25" customHeight="1" thickBot="1">
      <c r="B365" s="36"/>
      <c r="C365" s="36"/>
      <c r="D365" s="36"/>
      <c r="E365" s="57"/>
      <c r="F365" s="41"/>
      <c r="G365" s="36"/>
      <c r="H365" s="101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26"/>
      <c r="AB365" s="26"/>
    </row>
    <row r="366" spans="2:28" ht="26.25" customHeight="1" thickBot="1">
      <c r="B366" s="36"/>
      <c r="C366" s="36"/>
      <c r="D366" s="219">
        <f>$N$12</f>
        <v>42325</v>
      </c>
      <c r="E366" s="220"/>
      <c r="F366" s="220"/>
      <c r="G366" s="220"/>
      <c r="H366" s="220"/>
      <c r="I366" s="220"/>
      <c r="J366" s="220"/>
      <c r="K366" s="220"/>
      <c r="L366" s="220"/>
      <c r="M366" s="220"/>
      <c r="N366" s="220"/>
      <c r="O366" s="221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26"/>
      <c r="AB366" s="26"/>
    </row>
    <row r="367" spans="2:28" ht="26.25" customHeight="1">
      <c r="B367" s="36"/>
      <c r="C367" s="36"/>
      <c r="D367" s="234" t="s">
        <v>0</v>
      </c>
      <c r="E367" s="222" t="s">
        <v>63</v>
      </c>
      <c r="F367" s="222" t="s">
        <v>66</v>
      </c>
      <c r="G367" s="222"/>
      <c r="H367" s="230" t="s">
        <v>67</v>
      </c>
      <c r="I367" s="222" t="s">
        <v>4</v>
      </c>
      <c r="J367" s="222" t="s">
        <v>5</v>
      </c>
      <c r="K367" s="222" t="s">
        <v>6</v>
      </c>
      <c r="L367" s="222" t="s">
        <v>62</v>
      </c>
      <c r="M367" s="239" t="s">
        <v>3</v>
      </c>
      <c r="N367" s="48" t="s">
        <v>60</v>
      </c>
      <c r="O367" s="49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26"/>
      <c r="AB367" s="26"/>
    </row>
    <row r="368" spans="2:28" ht="26.25" customHeight="1" thickBot="1">
      <c r="B368" s="36"/>
      <c r="C368" s="36"/>
      <c r="D368" s="235"/>
      <c r="E368" s="223"/>
      <c r="F368" s="223"/>
      <c r="G368" s="223"/>
      <c r="H368" s="231"/>
      <c r="I368" s="223"/>
      <c r="J368" s="223"/>
      <c r="K368" s="223"/>
      <c r="L368" s="223"/>
      <c r="M368" s="240"/>
      <c r="N368" s="64" t="s">
        <v>58</v>
      </c>
      <c r="O368" s="65" t="s">
        <v>59</v>
      </c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26"/>
      <c r="AB368" s="26"/>
    </row>
    <row r="369" spans="2:28" ht="26.25" customHeight="1">
      <c r="B369" s="36"/>
      <c r="C369" s="36"/>
      <c r="D369" s="19" t="s">
        <v>7</v>
      </c>
      <c r="E369" s="59" t="str">
        <f>Eingabe!C4</f>
        <v>Thomas Gebhardt</v>
      </c>
      <c r="F369" s="148"/>
      <c r="G369" s="137"/>
      <c r="H369" s="68"/>
      <c r="I369" s="8"/>
      <c r="J369" s="8">
        <f aca="true" t="shared" si="43" ref="J369:J418">K369-I369</f>
        <v>0</v>
      </c>
      <c r="K369" s="9"/>
      <c r="L369" s="8">
        <f aca="true" t="shared" si="44" ref="L369:L418">SUM(K369/12)</f>
        <v>0</v>
      </c>
      <c r="M369" s="10">
        <f>Eingabe!K4</f>
        <v>0</v>
      </c>
      <c r="N369" s="4"/>
      <c r="O369" s="15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26"/>
      <c r="AB369" s="26"/>
    </row>
    <row r="370" spans="2:28" ht="26.25" customHeight="1">
      <c r="B370" s="36"/>
      <c r="C370" s="36"/>
      <c r="D370" s="20" t="s">
        <v>8</v>
      </c>
      <c r="E370" s="58" t="str">
        <f>Eingabe!C5</f>
        <v>Thomas Sanda</v>
      </c>
      <c r="F370" s="149"/>
      <c r="G370" s="138"/>
      <c r="H370" s="27"/>
      <c r="I370" s="8"/>
      <c r="J370" s="8">
        <f t="shared" si="43"/>
        <v>0</v>
      </c>
      <c r="K370" s="9"/>
      <c r="L370" s="8">
        <f t="shared" si="44"/>
        <v>0</v>
      </c>
      <c r="M370" s="10">
        <f>Eingabe!K5</f>
        <v>0</v>
      </c>
      <c r="N370" s="5">
        <f aca="true" t="shared" si="45" ref="N370:N401">$K$249-K370</f>
        <v>0</v>
      </c>
      <c r="O370" s="1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26"/>
      <c r="AB370" s="26"/>
    </row>
    <row r="371" spans="2:28" ht="26.25" customHeight="1">
      <c r="B371" s="36"/>
      <c r="C371" s="36"/>
      <c r="D371" s="21" t="s">
        <v>9</v>
      </c>
      <c r="E371" s="58" t="str">
        <f>Eingabe!C6</f>
        <v>Günther Schlosser</v>
      </c>
      <c r="F371" s="149"/>
      <c r="G371" s="138"/>
      <c r="H371" s="27"/>
      <c r="I371" s="8"/>
      <c r="J371" s="8">
        <f t="shared" si="43"/>
        <v>0</v>
      </c>
      <c r="K371" s="9"/>
      <c r="L371" s="8">
        <f t="shared" si="44"/>
        <v>0</v>
      </c>
      <c r="M371" s="10">
        <f>Eingabe!K6</f>
        <v>0</v>
      </c>
      <c r="N371" s="6">
        <f t="shared" si="45"/>
        <v>0</v>
      </c>
      <c r="O371" s="17">
        <f>SUM(K370-K371)</f>
        <v>0</v>
      </c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26"/>
      <c r="AB371" s="26"/>
    </row>
    <row r="372" spans="2:28" ht="26.25" customHeight="1">
      <c r="B372" s="36"/>
      <c r="C372" s="36"/>
      <c r="D372" s="14" t="s">
        <v>10</v>
      </c>
      <c r="E372" s="58" t="str">
        <f>Eingabe!C7</f>
        <v>Gerhard Fischer </v>
      </c>
      <c r="F372" s="149"/>
      <c r="G372" s="138"/>
      <c r="H372" s="27"/>
      <c r="I372" s="8"/>
      <c r="J372" s="8">
        <f t="shared" si="43"/>
        <v>0</v>
      </c>
      <c r="K372" s="9"/>
      <c r="L372" s="8">
        <f t="shared" si="44"/>
        <v>0</v>
      </c>
      <c r="M372" s="10">
        <f>Eingabe!K7</f>
        <v>0</v>
      </c>
      <c r="N372" s="11">
        <f t="shared" si="45"/>
        <v>0</v>
      </c>
      <c r="O372" s="18">
        <f>SUM(K371-K372)</f>
        <v>0</v>
      </c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26"/>
      <c r="AB372" s="26"/>
    </row>
    <row r="373" spans="2:28" ht="26.25" customHeight="1">
      <c r="B373" s="36"/>
      <c r="C373" s="36"/>
      <c r="D373" s="14" t="s">
        <v>11</v>
      </c>
      <c r="E373" s="58" t="str">
        <f>Eingabe!C8</f>
        <v>Peter Siding </v>
      </c>
      <c r="F373" s="149"/>
      <c r="G373" s="138"/>
      <c r="H373" s="27"/>
      <c r="I373" s="8"/>
      <c r="J373" s="8">
        <f t="shared" si="43"/>
        <v>0</v>
      </c>
      <c r="K373" s="9"/>
      <c r="L373" s="8">
        <f t="shared" si="44"/>
        <v>0</v>
      </c>
      <c r="M373" s="10">
        <f>Eingabe!K8</f>
        <v>0</v>
      </c>
      <c r="N373" s="11">
        <f t="shared" si="45"/>
        <v>0</v>
      </c>
      <c r="O373" s="18">
        <f aca="true" t="shared" si="46" ref="O373:O418">SUM(K372-K373)</f>
        <v>0</v>
      </c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26"/>
      <c r="AB373" s="26"/>
    </row>
    <row r="374" spans="2:28" ht="26.25" customHeight="1">
      <c r="B374" s="36"/>
      <c r="C374" s="36"/>
      <c r="D374" s="14" t="s">
        <v>12</v>
      </c>
      <c r="E374" s="58" t="str">
        <f>Eingabe!C9</f>
        <v>Roland Dobritzhofer</v>
      </c>
      <c r="F374" s="149"/>
      <c r="G374" s="138"/>
      <c r="H374" s="27"/>
      <c r="I374" s="8"/>
      <c r="J374" s="8">
        <f t="shared" si="43"/>
        <v>0</v>
      </c>
      <c r="K374" s="9"/>
      <c r="L374" s="8">
        <f t="shared" si="44"/>
        <v>0</v>
      </c>
      <c r="M374" s="10">
        <f>Eingabe!K9</f>
        <v>0</v>
      </c>
      <c r="N374" s="11">
        <f t="shared" si="45"/>
        <v>0</v>
      </c>
      <c r="O374" s="18">
        <f t="shared" si="46"/>
        <v>0</v>
      </c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26"/>
      <c r="AB374" s="26"/>
    </row>
    <row r="375" spans="2:28" ht="26.25" customHeight="1">
      <c r="B375" s="36"/>
      <c r="C375" s="36"/>
      <c r="D375" s="14" t="s">
        <v>13</v>
      </c>
      <c r="E375" s="58" t="str">
        <f>Eingabe!C10</f>
        <v>Ernst Brajer</v>
      </c>
      <c r="F375" s="149"/>
      <c r="G375" s="138"/>
      <c r="H375" s="27"/>
      <c r="I375" s="8"/>
      <c r="J375" s="8">
        <f t="shared" si="43"/>
        <v>0</v>
      </c>
      <c r="K375" s="9"/>
      <c r="L375" s="8">
        <f t="shared" si="44"/>
        <v>0</v>
      </c>
      <c r="M375" s="10">
        <f>Eingabe!K10</f>
        <v>0</v>
      </c>
      <c r="N375" s="11">
        <f t="shared" si="45"/>
        <v>0</v>
      </c>
      <c r="O375" s="18">
        <f t="shared" si="46"/>
        <v>0</v>
      </c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26"/>
      <c r="AB375" s="26"/>
    </row>
    <row r="376" spans="2:28" ht="26.25" customHeight="1">
      <c r="B376" s="36"/>
      <c r="C376" s="36"/>
      <c r="D376" s="14" t="s">
        <v>14</v>
      </c>
      <c r="E376" s="58" t="str">
        <f>Eingabe!C11</f>
        <v>Thomas Nowak </v>
      </c>
      <c r="F376" s="149"/>
      <c r="G376" s="138"/>
      <c r="H376" s="27"/>
      <c r="I376" s="8"/>
      <c r="J376" s="8">
        <f t="shared" si="43"/>
        <v>0</v>
      </c>
      <c r="K376" s="9"/>
      <c r="L376" s="8">
        <f t="shared" si="44"/>
        <v>0</v>
      </c>
      <c r="M376" s="10">
        <f>Eingabe!K11</f>
        <v>0</v>
      </c>
      <c r="N376" s="11">
        <f t="shared" si="45"/>
        <v>0</v>
      </c>
      <c r="O376" s="18">
        <f t="shared" si="46"/>
        <v>0</v>
      </c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26"/>
      <c r="AB376" s="26"/>
    </row>
    <row r="377" spans="2:28" ht="26.25" customHeight="1">
      <c r="B377" s="36"/>
      <c r="C377" s="36"/>
      <c r="D377" s="14" t="s">
        <v>15</v>
      </c>
      <c r="E377" s="58" t="str">
        <f>Eingabe!C12</f>
        <v>Walter Lemböck </v>
      </c>
      <c r="F377" s="149"/>
      <c r="G377" s="138"/>
      <c r="H377" s="27"/>
      <c r="I377" s="8"/>
      <c r="J377" s="8">
        <f t="shared" si="43"/>
        <v>0</v>
      </c>
      <c r="K377" s="9"/>
      <c r="L377" s="8">
        <f t="shared" si="44"/>
        <v>0</v>
      </c>
      <c r="M377" s="10">
        <f>Eingabe!K12</f>
        <v>0</v>
      </c>
      <c r="N377" s="11">
        <f t="shared" si="45"/>
        <v>0</v>
      </c>
      <c r="O377" s="18">
        <f t="shared" si="46"/>
        <v>0</v>
      </c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26"/>
      <c r="AB377" s="26"/>
    </row>
    <row r="378" spans="2:28" ht="26.25" customHeight="1">
      <c r="B378" s="36"/>
      <c r="C378" s="36"/>
      <c r="D378" s="14" t="s">
        <v>16</v>
      </c>
      <c r="E378" s="58" t="str">
        <f>Eingabe!C13</f>
        <v>Walter Müllner </v>
      </c>
      <c r="F378" s="149"/>
      <c r="G378" s="138"/>
      <c r="H378" s="27"/>
      <c r="I378" s="8"/>
      <c r="J378" s="8">
        <f t="shared" si="43"/>
        <v>0</v>
      </c>
      <c r="K378" s="9"/>
      <c r="L378" s="8">
        <f t="shared" si="44"/>
        <v>0</v>
      </c>
      <c r="M378" s="10">
        <f>Eingabe!K13</f>
        <v>0</v>
      </c>
      <c r="N378" s="11">
        <f t="shared" si="45"/>
        <v>0</v>
      </c>
      <c r="O378" s="18">
        <f t="shared" si="46"/>
        <v>0</v>
      </c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26"/>
      <c r="AB378" s="26"/>
    </row>
    <row r="379" spans="2:28" ht="26.25" customHeight="1">
      <c r="B379" s="36"/>
      <c r="C379" s="36"/>
      <c r="D379" s="14" t="s">
        <v>17</v>
      </c>
      <c r="E379" s="58">
        <f>Eingabe!C14</f>
        <v>11</v>
      </c>
      <c r="F379" s="149"/>
      <c r="G379" s="138"/>
      <c r="H379" s="27"/>
      <c r="I379" s="8"/>
      <c r="J379" s="8">
        <f t="shared" si="43"/>
        <v>0</v>
      </c>
      <c r="K379" s="9"/>
      <c r="L379" s="8">
        <f t="shared" si="44"/>
        <v>0</v>
      </c>
      <c r="M379" s="10">
        <f>Eingabe!K14</f>
        <v>0</v>
      </c>
      <c r="N379" s="11">
        <f t="shared" si="45"/>
        <v>0</v>
      </c>
      <c r="O379" s="18">
        <f t="shared" si="46"/>
        <v>0</v>
      </c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26"/>
      <c r="AB379" s="26"/>
    </row>
    <row r="380" spans="2:28" ht="26.25" customHeight="1">
      <c r="B380" s="36"/>
      <c r="C380" s="36"/>
      <c r="D380" s="14" t="s">
        <v>18</v>
      </c>
      <c r="E380" s="58">
        <f>Eingabe!C15</f>
        <v>12</v>
      </c>
      <c r="F380" s="149"/>
      <c r="G380" s="138"/>
      <c r="H380" s="27"/>
      <c r="I380" s="8"/>
      <c r="J380" s="8">
        <f t="shared" si="43"/>
        <v>0</v>
      </c>
      <c r="K380" s="9"/>
      <c r="L380" s="8">
        <f t="shared" si="44"/>
        <v>0</v>
      </c>
      <c r="M380" s="10">
        <f>Eingabe!K15</f>
        <v>0</v>
      </c>
      <c r="N380" s="11">
        <f t="shared" si="45"/>
        <v>0</v>
      </c>
      <c r="O380" s="18">
        <f t="shared" si="46"/>
        <v>0</v>
      </c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26"/>
      <c r="AB380" s="26"/>
    </row>
    <row r="381" spans="2:28" ht="26.25" customHeight="1">
      <c r="B381" s="36"/>
      <c r="C381" s="36"/>
      <c r="D381" s="14" t="s">
        <v>19</v>
      </c>
      <c r="E381" s="58">
        <f>Eingabe!C16</f>
        <v>13</v>
      </c>
      <c r="F381" s="149"/>
      <c r="G381" s="138"/>
      <c r="H381" s="27"/>
      <c r="I381" s="8"/>
      <c r="J381" s="8">
        <f t="shared" si="43"/>
        <v>0</v>
      </c>
      <c r="K381" s="9"/>
      <c r="L381" s="8">
        <f t="shared" si="44"/>
        <v>0</v>
      </c>
      <c r="M381" s="10">
        <f>Eingabe!K16</f>
        <v>0</v>
      </c>
      <c r="N381" s="11">
        <f t="shared" si="45"/>
        <v>0</v>
      </c>
      <c r="O381" s="18">
        <f t="shared" si="46"/>
        <v>0</v>
      </c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26"/>
      <c r="AB381" s="26"/>
    </row>
    <row r="382" spans="2:28" ht="26.25" customHeight="1">
      <c r="B382" s="36"/>
      <c r="C382" s="36"/>
      <c r="D382" s="14" t="s">
        <v>20</v>
      </c>
      <c r="E382" s="58">
        <f>Eingabe!C17</f>
        <v>14</v>
      </c>
      <c r="F382" s="149"/>
      <c r="G382" s="138"/>
      <c r="H382" s="27"/>
      <c r="I382" s="8"/>
      <c r="J382" s="8">
        <f t="shared" si="43"/>
        <v>0</v>
      </c>
      <c r="K382" s="9"/>
      <c r="L382" s="8">
        <f t="shared" si="44"/>
        <v>0</v>
      </c>
      <c r="M382" s="10">
        <f>Eingabe!K17</f>
        <v>0</v>
      </c>
      <c r="N382" s="11">
        <f t="shared" si="45"/>
        <v>0</v>
      </c>
      <c r="O382" s="18">
        <f t="shared" si="46"/>
        <v>0</v>
      </c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26"/>
      <c r="AB382" s="26"/>
    </row>
    <row r="383" spans="2:28" ht="26.25" customHeight="1">
      <c r="B383" s="36"/>
      <c r="C383" s="36"/>
      <c r="D383" s="14" t="s">
        <v>21</v>
      </c>
      <c r="E383" s="58">
        <f>Eingabe!C18</f>
        <v>15</v>
      </c>
      <c r="F383" s="149"/>
      <c r="G383" s="138"/>
      <c r="H383" s="27"/>
      <c r="I383" s="8"/>
      <c r="J383" s="8">
        <f t="shared" si="43"/>
        <v>0</v>
      </c>
      <c r="K383" s="9"/>
      <c r="L383" s="8">
        <f t="shared" si="44"/>
        <v>0</v>
      </c>
      <c r="M383" s="10">
        <f>Eingabe!K18</f>
        <v>0</v>
      </c>
      <c r="N383" s="11">
        <f t="shared" si="45"/>
        <v>0</v>
      </c>
      <c r="O383" s="18">
        <f t="shared" si="46"/>
        <v>0</v>
      </c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26"/>
      <c r="AB383" s="26"/>
    </row>
    <row r="384" spans="2:31" ht="26.25" customHeight="1">
      <c r="B384" s="36"/>
      <c r="C384" s="36"/>
      <c r="D384" s="14" t="s">
        <v>22</v>
      </c>
      <c r="E384" s="58">
        <f>Eingabe!C19</f>
        <v>16</v>
      </c>
      <c r="F384" s="149"/>
      <c r="G384" s="138"/>
      <c r="H384" s="27"/>
      <c r="I384" s="8"/>
      <c r="J384" s="8">
        <f t="shared" si="43"/>
        <v>0</v>
      </c>
      <c r="K384" s="9"/>
      <c r="L384" s="8">
        <f t="shared" si="44"/>
        <v>0</v>
      </c>
      <c r="M384" s="10">
        <f>Eingabe!K19</f>
        <v>0</v>
      </c>
      <c r="N384" s="11">
        <f t="shared" si="45"/>
        <v>0</v>
      </c>
      <c r="O384" s="18">
        <f t="shared" si="46"/>
        <v>0</v>
      </c>
      <c r="P384" s="36"/>
      <c r="Q384" s="36"/>
      <c r="R384" s="36"/>
      <c r="S384" s="36"/>
      <c r="T384" s="36"/>
      <c r="U384" s="36"/>
      <c r="V384" s="36"/>
      <c r="W384" s="36"/>
      <c r="X384" s="42"/>
      <c r="Y384" s="36"/>
      <c r="Z384" s="41"/>
      <c r="AA384" s="26"/>
      <c r="AB384" s="26"/>
      <c r="AC384" s="26"/>
      <c r="AD384" s="26"/>
      <c r="AE384" s="26"/>
    </row>
    <row r="385" spans="2:31" ht="26.25" customHeight="1">
      <c r="B385" s="36"/>
      <c r="C385" s="36"/>
      <c r="D385" s="14" t="s">
        <v>23</v>
      </c>
      <c r="E385" s="58">
        <f>Eingabe!C20</f>
        <v>17</v>
      </c>
      <c r="F385" s="149"/>
      <c r="G385" s="138"/>
      <c r="H385" s="27"/>
      <c r="I385" s="8"/>
      <c r="J385" s="8">
        <f t="shared" si="43"/>
        <v>0</v>
      </c>
      <c r="K385" s="9"/>
      <c r="L385" s="8">
        <f t="shared" si="44"/>
        <v>0</v>
      </c>
      <c r="M385" s="10">
        <f>Eingabe!K20</f>
        <v>0</v>
      </c>
      <c r="N385" s="11">
        <f t="shared" si="45"/>
        <v>0</v>
      </c>
      <c r="O385" s="18">
        <f t="shared" si="46"/>
        <v>0</v>
      </c>
      <c r="P385" s="36"/>
      <c r="Q385" s="36"/>
      <c r="R385" s="36"/>
      <c r="S385" s="36"/>
      <c r="T385" s="36"/>
      <c r="U385" s="36"/>
      <c r="V385" s="36"/>
      <c r="W385" s="36"/>
      <c r="X385" s="42"/>
      <c r="Y385" s="36"/>
      <c r="Z385" s="41"/>
      <c r="AA385" s="26"/>
      <c r="AB385" s="26"/>
      <c r="AC385" s="26"/>
      <c r="AD385" s="26"/>
      <c r="AE385" s="26"/>
    </row>
    <row r="386" spans="2:31" ht="26.25" customHeight="1">
      <c r="B386" s="36"/>
      <c r="C386" s="36"/>
      <c r="D386" s="14" t="s">
        <v>24</v>
      </c>
      <c r="E386" s="58">
        <f>Eingabe!C21</f>
        <v>18</v>
      </c>
      <c r="F386" s="149"/>
      <c r="G386" s="138"/>
      <c r="H386" s="27"/>
      <c r="I386" s="8"/>
      <c r="J386" s="8">
        <f t="shared" si="43"/>
        <v>0</v>
      </c>
      <c r="K386" s="9"/>
      <c r="L386" s="8">
        <f t="shared" si="44"/>
        <v>0</v>
      </c>
      <c r="M386" s="10">
        <f>Eingabe!K21</f>
        <v>0</v>
      </c>
      <c r="N386" s="11">
        <f t="shared" si="45"/>
        <v>0</v>
      </c>
      <c r="O386" s="18">
        <f t="shared" si="46"/>
        <v>0</v>
      </c>
      <c r="P386" s="36"/>
      <c r="Q386" s="36"/>
      <c r="R386" s="36"/>
      <c r="S386" s="36"/>
      <c r="T386" s="36"/>
      <c r="U386" s="36"/>
      <c r="V386" s="36"/>
      <c r="W386" s="36"/>
      <c r="X386" s="42"/>
      <c r="Y386" s="36"/>
      <c r="Z386" s="41"/>
      <c r="AA386" s="26"/>
      <c r="AB386" s="26"/>
      <c r="AC386" s="26"/>
      <c r="AD386" s="26"/>
      <c r="AE386" s="26"/>
    </row>
    <row r="387" spans="2:26" ht="26.25" customHeight="1">
      <c r="B387" s="36"/>
      <c r="C387" s="36"/>
      <c r="D387" s="14" t="s">
        <v>25</v>
      </c>
      <c r="E387" s="58">
        <f>Eingabe!C22</f>
        <v>19</v>
      </c>
      <c r="F387" s="149"/>
      <c r="G387" s="138"/>
      <c r="H387" s="27"/>
      <c r="I387" s="8"/>
      <c r="J387" s="8">
        <f t="shared" si="43"/>
        <v>0</v>
      </c>
      <c r="K387" s="9"/>
      <c r="L387" s="8">
        <f t="shared" si="44"/>
        <v>0</v>
      </c>
      <c r="M387" s="10">
        <f>Eingabe!K22</f>
        <v>0</v>
      </c>
      <c r="N387" s="11">
        <f t="shared" si="45"/>
        <v>0</v>
      </c>
      <c r="O387" s="18">
        <f t="shared" si="46"/>
        <v>0</v>
      </c>
      <c r="P387" s="36"/>
      <c r="S387" s="44"/>
      <c r="T387" s="45"/>
      <c r="U387" s="45"/>
      <c r="V387" s="45"/>
      <c r="W387" s="44"/>
      <c r="X387" s="44"/>
      <c r="Y387" s="45"/>
      <c r="Z387" s="44"/>
    </row>
    <row r="388" spans="2:26" ht="26.25" customHeight="1">
      <c r="B388" s="36"/>
      <c r="C388" s="36"/>
      <c r="D388" s="14" t="s">
        <v>26</v>
      </c>
      <c r="E388" s="58">
        <f>Eingabe!C23</f>
        <v>20</v>
      </c>
      <c r="F388" s="149"/>
      <c r="G388" s="138"/>
      <c r="H388" s="27"/>
      <c r="I388" s="8"/>
      <c r="J388" s="8">
        <f t="shared" si="43"/>
        <v>0</v>
      </c>
      <c r="K388" s="9"/>
      <c r="L388" s="8">
        <f t="shared" si="44"/>
        <v>0</v>
      </c>
      <c r="M388" s="10">
        <f>Eingabe!K23</f>
        <v>0</v>
      </c>
      <c r="N388" s="11">
        <f t="shared" si="45"/>
        <v>0</v>
      </c>
      <c r="O388" s="18">
        <f t="shared" si="46"/>
        <v>0</v>
      </c>
      <c r="P388" s="36"/>
      <c r="S388" s="44"/>
      <c r="T388" s="45"/>
      <c r="U388" s="45"/>
      <c r="V388" s="45"/>
      <c r="W388" s="44"/>
      <c r="X388" s="44"/>
      <c r="Y388" s="45"/>
      <c r="Z388" s="44"/>
    </row>
    <row r="389" spans="2:30" ht="34.5" customHeight="1">
      <c r="B389" s="36"/>
      <c r="C389" s="36"/>
      <c r="D389" s="14" t="s">
        <v>27</v>
      </c>
      <c r="E389" s="58">
        <f>Eingabe!C24</f>
        <v>21</v>
      </c>
      <c r="F389" s="149"/>
      <c r="G389" s="138"/>
      <c r="H389" s="27"/>
      <c r="I389" s="8"/>
      <c r="J389" s="8">
        <f t="shared" si="43"/>
        <v>0</v>
      </c>
      <c r="K389" s="9"/>
      <c r="L389" s="8">
        <f t="shared" si="44"/>
        <v>0</v>
      </c>
      <c r="M389" s="10">
        <f>Eingabe!K24</f>
        <v>0</v>
      </c>
      <c r="N389" s="11">
        <f t="shared" si="45"/>
        <v>0</v>
      </c>
      <c r="O389" s="18">
        <f t="shared" si="46"/>
        <v>0</v>
      </c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26"/>
      <c r="AB389" s="26"/>
      <c r="AC389" s="26"/>
      <c r="AD389" s="26"/>
    </row>
    <row r="390" spans="2:30" ht="20.25">
      <c r="B390" s="36"/>
      <c r="C390" s="36"/>
      <c r="D390" s="14" t="s">
        <v>28</v>
      </c>
      <c r="E390" s="58">
        <f>Eingabe!C25</f>
        <v>22</v>
      </c>
      <c r="F390" s="149"/>
      <c r="G390" s="138"/>
      <c r="H390" s="27"/>
      <c r="I390" s="8"/>
      <c r="J390" s="8">
        <f t="shared" si="43"/>
        <v>0</v>
      </c>
      <c r="K390" s="9"/>
      <c r="L390" s="8">
        <f t="shared" si="44"/>
        <v>0</v>
      </c>
      <c r="M390" s="10">
        <f>Eingabe!K25</f>
        <v>0</v>
      </c>
      <c r="N390" s="11">
        <f t="shared" si="45"/>
        <v>0</v>
      </c>
      <c r="O390" s="18">
        <f t="shared" si="46"/>
        <v>0</v>
      </c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26"/>
      <c r="AB390" s="26"/>
      <c r="AC390" s="26"/>
      <c r="AD390" s="26"/>
    </row>
    <row r="391" spans="2:30" ht="26.25" customHeight="1">
      <c r="B391" s="36"/>
      <c r="C391" s="36"/>
      <c r="D391" s="14" t="s">
        <v>29</v>
      </c>
      <c r="E391" s="58">
        <f>Eingabe!C26</f>
        <v>23</v>
      </c>
      <c r="F391" s="149"/>
      <c r="G391" s="138"/>
      <c r="H391" s="27"/>
      <c r="I391" s="8"/>
      <c r="J391" s="8">
        <f t="shared" si="43"/>
        <v>0</v>
      </c>
      <c r="K391" s="9"/>
      <c r="L391" s="8">
        <f t="shared" si="44"/>
        <v>0</v>
      </c>
      <c r="M391" s="10">
        <f>Eingabe!K26</f>
        <v>0</v>
      </c>
      <c r="N391" s="11">
        <f t="shared" si="45"/>
        <v>0</v>
      </c>
      <c r="O391" s="18">
        <f t="shared" si="46"/>
        <v>0</v>
      </c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26"/>
      <c r="AB391" s="26"/>
      <c r="AC391" s="26"/>
      <c r="AD391" s="26"/>
    </row>
    <row r="392" spans="2:30" ht="26.25" customHeight="1">
      <c r="B392" s="36"/>
      <c r="C392" s="36"/>
      <c r="D392" s="14" t="s">
        <v>30</v>
      </c>
      <c r="E392" s="58">
        <f>Eingabe!C27</f>
        <v>24</v>
      </c>
      <c r="F392" s="149"/>
      <c r="G392" s="138"/>
      <c r="H392" s="27"/>
      <c r="I392" s="8"/>
      <c r="J392" s="8">
        <f t="shared" si="43"/>
        <v>0</v>
      </c>
      <c r="K392" s="9"/>
      <c r="L392" s="8">
        <f t="shared" si="44"/>
        <v>0</v>
      </c>
      <c r="M392" s="10">
        <f>Eingabe!K27</f>
        <v>0</v>
      </c>
      <c r="N392" s="11">
        <f t="shared" si="45"/>
        <v>0</v>
      </c>
      <c r="O392" s="18">
        <f t="shared" si="46"/>
        <v>0</v>
      </c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26"/>
      <c r="AB392" s="26"/>
      <c r="AC392" s="26"/>
      <c r="AD392" s="26"/>
    </row>
    <row r="393" spans="2:30" ht="26.25" customHeight="1">
      <c r="B393" s="36"/>
      <c r="C393" s="36"/>
      <c r="D393" s="14" t="s">
        <v>31</v>
      </c>
      <c r="E393" s="58">
        <f>Eingabe!C28</f>
        <v>25</v>
      </c>
      <c r="F393" s="149"/>
      <c r="G393" s="138"/>
      <c r="H393" s="27"/>
      <c r="I393" s="8"/>
      <c r="J393" s="8">
        <f t="shared" si="43"/>
        <v>0</v>
      </c>
      <c r="K393" s="9"/>
      <c r="L393" s="8">
        <f t="shared" si="44"/>
        <v>0</v>
      </c>
      <c r="M393" s="10">
        <f>Eingabe!K28</f>
        <v>0</v>
      </c>
      <c r="N393" s="11">
        <f t="shared" si="45"/>
        <v>0</v>
      </c>
      <c r="O393" s="18">
        <f t="shared" si="46"/>
        <v>0</v>
      </c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26"/>
      <c r="AB393" s="26"/>
      <c r="AC393" s="26"/>
      <c r="AD393" s="26"/>
    </row>
    <row r="394" spans="2:30" ht="26.25" customHeight="1">
      <c r="B394" s="36"/>
      <c r="C394" s="36"/>
      <c r="D394" s="14" t="s">
        <v>32</v>
      </c>
      <c r="E394" s="58">
        <f>Eingabe!C29</f>
        <v>26</v>
      </c>
      <c r="F394" s="149"/>
      <c r="G394" s="138"/>
      <c r="H394" s="27"/>
      <c r="I394" s="8"/>
      <c r="J394" s="8">
        <f t="shared" si="43"/>
        <v>0</v>
      </c>
      <c r="K394" s="9"/>
      <c r="L394" s="8">
        <f t="shared" si="44"/>
        <v>0</v>
      </c>
      <c r="M394" s="10">
        <f>Eingabe!K29</f>
        <v>0</v>
      </c>
      <c r="N394" s="11">
        <f t="shared" si="45"/>
        <v>0</v>
      </c>
      <c r="O394" s="18">
        <f t="shared" si="46"/>
        <v>0</v>
      </c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26"/>
      <c r="AB394" s="26"/>
      <c r="AC394" s="26"/>
      <c r="AD394" s="26"/>
    </row>
    <row r="395" spans="2:30" ht="26.25" customHeight="1">
      <c r="B395" s="36"/>
      <c r="C395" s="36"/>
      <c r="D395" s="14" t="s">
        <v>33</v>
      </c>
      <c r="E395" s="58">
        <f>Eingabe!C30</f>
        <v>27</v>
      </c>
      <c r="F395" s="149"/>
      <c r="G395" s="138"/>
      <c r="H395" s="27"/>
      <c r="I395" s="8"/>
      <c r="J395" s="8">
        <f t="shared" si="43"/>
        <v>0</v>
      </c>
      <c r="K395" s="9"/>
      <c r="L395" s="8">
        <f t="shared" si="44"/>
        <v>0</v>
      </c>
      <c r="M395" s="10">
        <f>Eingabe!K30</f>
        <v>0</v>
      </c>
      <c r="N395" s="11">
        <f t="shared" si="45"/>
        <v>0</v>
      </c>
      <c r="O395" s="18">
        <f t="shared" si="46"/>
        <v>0</v>
      </c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26"/>
      <c r="AB395" s="26"/>
      <c r="AC395" s="26"/>
      <c r="AD395" s="26"/>
    </row>
    <row r="396" spans="2:30" ht="26.25" customHeight="1">
      <c r="B396" s="36"/>
      <c r="C396" s="36"/>
      <c r="D396" s="14" t="s">
        <v>34</v>
      </c>
      <c r="E396" s="58">
        <f>Eingabe!C31</f>
        <v>28</v>
      </c>
      <c r="F396" s="149"/>
      <c r="G396" s="138"/>
      <c r="H396" s="27"/>
      <c r="I396" s="8"/>
      <c r="J396" s="8">
        <f t="shared" si="43"/>
        <v>0</v>
      </c>
      <c r="K396" s="9"/>
      <c r="L396" s="8">
        <f t="shared" si="44"/>
        <v>0</v>
      </c>
      <c r="M396" s="10">
        <f>Eingabe!K31</f>
        <v>0</v>
      </c>
      <c r="N396" s="11">
        <f t="shared" si="45"/>
        <v>0</v>
      </c>
      <c r="O396" s="18">
        <f t="shared" si="46"/>
        <v>0</v>
      </c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26"/>
      <c r="AB396" s="26"/>
      <c r="AC396" s="26"/>
      <c r="AD396" s="26"/>
    </row>
    <row r="397" spans="2:30" ht="26.25" customHeight="1">
      <c r="B397" s="36"/>
      <c r="C397" s="36"/>
      <c r="D397" s="14" t="s">
        <v>35</v>
      </c>
      <c r="E397" s="58">
        <f>Eingabe!C32</f>
        <v>29</v>
      </c>
      <c r="F397" s="149"/>
      <c r="G397" s="138"/>
      <c r="H397" s="27"/>
      <c r="I397" s="8"/>
      <c r="J397" s="8">
        <f t="shared" si="43"/>
        <v>0</v>
      </c>
      <c r="K397" s="9"/>
      <c r="L397" s="8">
        <f t="shared" si="44"/>
        <v>0</v>
      </c>
      <c r="M397" s="10">
        <f>Eingabe!K32</f>
        <v>0</v>
      </c>
      <c r="N397" s="11">
        <f t="shared" si="45"/>
        <v>0</v>
      </c>
      <c r="O397" s="18">
        <f t="shared" si="46"/>
        <v>0</v>
      </c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26"/>
      <c r="AB397" s="26"/>
      <c r="AC397" s="26"/>
      <c r="AD397" s="26"/>
    </row>
    <row r="398" spans="2:30" ht="26.25" customHeight="1">
      <c r="B398" s="36"/>
      <c r="C398" s="36"/>
      <c r="D398" s="14" t="s">
        <v>36</v>
      </c>
      <c r="E398" s="58">
        <f>Eingabe!C33</f>
        <v>30</v>
      </c>
      <c r="F398" s="149"/>
      <c r="G398" s="138"/>
      <c r="H398" s="27"/>
      <c r="I398" s="8"/>
      <c r="J398" s="8">
        <f t="shared" si="43"/>
        <v>0</v>
      </c>
      <c r="K398" s="9"/>
      <c r="L398" s="8">
        <f t="shared" si="44"/>
        <v>0</v>
      </c>
      <c r="M398" s="10">
        <f>Eingabe!K33</f>
        <v>0</v>
      </c>
      <c r="N398" s="11">
        <f t="shared" si="45"/>
        <v>0</v>
      </c>
      <c r="O398" s="18">
        <f t="shared" si="46"/>
        <v>0</v>
      </c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26"/>
      <c r="AB398" s="26"/>
      <c r="AC398" s="26"/>
      <c r="AD398" s="26"/>
    </row>
    <row r="399" spans="2:30" ht="26.25" customHeight="1">
      <c r="B399" s="36"/>
      <c r="C399" s="36"/>
      <c r="D399" s="14" t="s">
        <v>37</v>
      </c>
      <c r="E399" s="58">
        <f>Eingabe!C34</f>
        <v>31</v>
      </c>
      <c r="F399" s="149"/>
      <c r="G399" s="138"/>
      <c r="H399" s="27"/>
      <c r="I399" s="8"/>
      <c r="J399" s="8">
        <f t="shared" si="43"/>
        <v>0</v>
      </c>
      <c r="K399" s="9"/>
      <c r="L399" s="8">
        <f t="shared" si="44"/>
        <v>0</v>
      </c>
      <c r="M399" s="10">
        <f>Eingabe!K34</f>
        <v>0</v>
      </c>
      <c r="N399" s="11">
        <f t="shared" si="45"/>
        <v>0</v>
      </c>
      <c r="O399" s="18">
        <f t="shared" si="46"/>
        <v>0</v>
      </c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26"/>
      <c r="AB399" s="26"/>
      <c r="AC399" s="26"/>
      <c r="AD399" s="26"/>
    </row>
    <row r="400" spans="2:30" ht="26.25" customHeight="1">
      <c r="B400" s="36"/>
      <c r="C400" s="36"/>
      <c r="D400" s="14" t="s">
        <v>38</v>
      </c>
      <c r="E400" s="58">
        <f>Eingabe!C35</f>
        <v>32</v>
      </c>
      <c r="F400" s="149"/>
      <c r="G400" s="138"/>
      <c r="H400" s="27"/>
      <c r="I400" s="8"/>
      <c r="J400" s="8">
        <f t="shared" si="43"/>
        <v>0</v>
      </c>
      <c r="K400" s="9"/>
      <c r="L400" s="8">
        <f t="shared" si="44"/>
        <v>0</v>
      </c>
      <c r="M400" s="10">
        <f>Eingabe!K35</f>
        <v>0</v>
      </c>
      <c r="N400" s="11">
        <f t="shared" si="45"/>
        <v>0</v>
      </c>
      <c r="O400" s="18">
        <f t="shared" si="46"/>
        <v>0</v>
      </c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26"/>
      <c r="AB400" s="26"/>
      <c r="AC400" s="26"/>
      <c r="AD400" s="26"/>
    </row>
    <row r="401" spans="2:30" ht="26.25" customHeight="1">
      <c r="B401" s="36"/>
      <c r="C401" s="36"/>
      <c r="D401" s="14" t="s">
        <v>39</v>
      </c>
      <c r="E401" s="58">
        <f>Eingabe!C36</f>
        <v>33</v>
      </c>
      <c r="F401" s="149"/>
      <c r="G401" s="138"/>
      <c r="H401" s="27"/>
      <c r="I401" s="8"/>
      <c r="J401" s="8">
        <f t="shared" si="43"/>
        <v>0</v>
      </c>
      <c r="K401" s="9"/>
      <c r="L401" s="8">
        <f t="shared" si="44"/>
        <v>0</v>
      </c>
      <c r="M401" s="10">
        <f>Eingabe!K36</f>
        <v>0</v>
      </c>
      <c r="N401" s="11">
        <f t="shared" si="45"/>
        <v>0</v>
      </c>
      <c r="O401" s="18">
        <f t="shared" si="46"/>
        <v>0</v>
      </c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26"/>
      <c r="AB401" s="26"/>
      <c r="AC401" s="26"/>
      <c r="AD401" s="26"/>
    </row>
    <row r="402" spans="2:30" ht="26.25" customHeight="1">
      <c r="B402" s="36"/>
      <c r="C402" s="36"/>
      <c r="D402" s="14" t="s">
        <v>40</v>
      </c>
      <c r="E402" s="58">
        <f>Eingabe!C37</f>
        <v>34</v>
      </c>
      <c r="F402" s="149"/>
      <c r="G402" s="138"/>
      <c r="H402" s="27"/>
      <c r="I402" s="8"/>
      <c r="J402" s="8">
        <f t="shared" si="43"/>
        <v>0</v>
      </c>
      <c r="K402" s="9"/>
      <c r="L402" s="8">
        <f t="shared" si="44"/>
        <v>0</v>
      </c>
      <c r="M402" s="10">
        <f>Eingabe!K37</f>
        <v>0</v>
      </c>
      <c r="N402" s="11">
        <f aca="true" t="shared" si="47" ref="N402:N418">$K$249-K402</f>
        <v>0</v>
      </c>
      <c r="O402" s="18">
        <f t="shared" si="46"/>
        <v>0</v>
      </c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26"/>
      <c r="AB402" s="26"/>
      <c r="AC402" s="26"/>
      <c r="AD402" s="26"/>
    </row>
    <row r="403" spans="2:30" ht="26.25" customHeight="1">
      <c r="B403" s="36"/>
      <c r="C403" s="36"/>
      <c r="D403" s="14" t="s">
        <v>41</v>
      </c>
      <c r="E403" s="58">
        <f>Eingabe!C38</f>
        <v>35</v>
      </c>
      <c r="F403" s="149"/>
      <c r="G403" s="138"/>
      <c r="H403" s="27"/>
      <c r="I403" s="8"/>
      <c r="J403" s="8">
        <f t="shared" si="43"/>
        <v>0</v>
      </c>
      <c r="K403" s="9"/>
      <c r="L403" s="8">
        <f t="shared" si="44"/>
        <v>0</v>
      </c>
      <c r="M403" s="10">
        <f>Eingabe!K38</f>
        <v>0</v>
      </c>
      <c r="N403" s="11">
        <f t="shared" si="47"/>
        <v>0</v>
      </c>
      <c r="O403" s="18">
        <f t="shared" si="46"/>
        <v>0</v>
      </c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26"/>
      <c r="AB403" s="26"/>
      <c r="AC403" s="26"/>
      <c r="AD403" s="26"/>
    </row>
    <row r="404" spans="2:30" ht="26.25" customHeight="1">
      <c r="B404" s="36"/>
      <c r="C404" s="36"/>
      <c r="D404" s="14" t="s">
        <v>42</v>
      </c>
      <c r="E404" s="58">
        <f>Eingabe!C39</f>
        <v>36</v>
      </c>
      <c r="F404" s="149"/>
      <c r="G404" s="138"/>
      <c r="H404" s="27"/>
      <c r="I404" s="8"/>
      <c r="J404" s="8">
        <f t="shared" si="43"/>
        <v>0</v>
      </c>
      <c r="K404" s="9"/>
      <c r="L404" s="8">
        <f t="shared" si="44"/>
        <v>0</v>
      </c>
      <c r="M404" s="10">
        <f>Eingabe!K39</f>
        <v>0</v>
      </c>
      <c r="N404" s="11">
        <f t="shared" si="47"/>
        <v>0</v>
      </c>
      <c r="O404" s="18">
        <f t="shared" si="46"/>
        <v>0</v>
      </c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26"/>
      <c r="AB404" s="26"/>
      <c r="AC404" s="26"/>
      <c r="AD404" s="26"/>
    </row>
    <row r="405" spans="2:30" ht="26.25" customHeight="1">
      <c r="B405" s="36"/>
      <c r="C405" s="36"/>
      <c r="D405" s="14" t="s">
        <v>43</v>
      </c>
      <c r="E405" s="58">
        <f>Eingabe!C40</f>
        <v>37</v>
      </c>
      <c r="F405" s="149"/>
      <c r="G405" s="138"/>
      <c r="H405" s="27"/>
      <c r="I405" s="8"/>
      <c r="J405" s="8">
        <f t="shared" si="43"/>
        <v>0</v>
      </c>
      <c r="K405" s="9"/>
      <c r="L405" s="8">
        <f t="shared" si="44"/>
        <v>0</v>
      </c>
      <c r="M405" s="10">
        <f>Eingabe!K40</f>
        <v>0</v>
      </c>
      <c r="N405" s="11">
        <f t="shared" si="47"/>
        <v>0</v>
      </c>
      <c r="O405" s="18">
        <f t="shared" si="46"/>
        <v>0</v>
      </c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26"/>
      <c r="AB405" s="26"/>
      <c r="AC405" s="26"/>
      <c r="AD405" s="26"/>
    </row>
    <row r="406" spans="2:30" ht="26.25" customHeight="1">
      <c r="B406" s="36"/>
      <c r="C406" s="36"/>
      <c r="D406" s="14" t="s">
        <v>44</v>
      </c>
      <c r="E406" s="58">
        <f>Eingabe!C41</f>
        <v>38</v>
      </c>
      <c r="F406" s="149"/>
      <c r="G406" s="138"/>
      <c r="H406" s="27"/>
      <c r="I406" s="8"/>
      <c r="J406" s="8">
        <f t="shared" si="43"/>
        <v>0</v>
      </c>
      <c r="K406" s="9"/>
      <c r="L406" s="8">
        <f t="shared" si="44"/>
        <v>0</v>
      </c>
      <c r="M406" s="10">
        <f>Eingabe!K41</f>
        <v>0</v>
      </c>
      <c r="N406" s="11">
        <f t="shared" si="47"/>
        <v>0</v>
      </c>
      <c r="O406" s="18">
        <f t="shared" si="46"/>
        <v>0</v>
      </c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26"/>
      <c r="AB406" s="26"/>
      <c r="AC406" s="26"/>
      <c r="AD406" s="26"/>
    </row>
    <row r="407" spans="2:30" ht="26.25" customHeight="1">
      <c r="B407" s="36"/>
      <c r="C407" s="36"/>
      <c r="D407" s="14" t="s">
        <v>45</v>
      </c>
      <c r="E407" s="58">
        <f>Eingabe!C42</f>
        <v>39</v>
      </c>
      <c r="F407" s="149"/>
      <c r="G407" s="138"/>
      <c r="H407" s="27"/>
      <c r="I407" s="8"/>
      <c r="J407" s="8">
        <f t="shared" si="43"/>
        <v>0</v>
      </c>
      <c r="K407" s="9"/>
      <c r="L407" s="8">
        <f t="shared" si="44"/>
        <v>0</v>
      </c>
      <c r="M407" s="10">
        <f>Eingabe!K42</f>
        <v>0</v>
      </c>
      <c r="N407" s="11">
        <f t="shared" si="47"/>
        <v>0</v>
      </c>
      <c r="O407" s="18">
        <f t="shared" si="46"/>
        <v>0</v>
      </c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26"/>
      <c r="AB407" s="26"/>
      <c r="AC407" s="26"/>
      <c r="AD407" s="26"/>
    </row>
    <row r="408" spans="2:30" ht="20.25">
      <c r="B408" s="36"/>
      <c r="C408" s="36"/>
      <c r="D408" s="14" t="s">
        <v>46</v>
      </c>
      <c r="E408" s="58">
        <f>Eingabe!C43</f>
        <v>40</v>
      </c>
      <c r="F408" s="149"/>
      <c r="G408" s="138"/>
      <c r="H408" s="27"/>
      <c r="I408" s="8"/>
      <c r="J408" s="8">
        <f t="shared" si="43"/>
        <v>0</v>
      </c>
      <c r="K408" s="9"/>
      <c r="L408" s="8">
        <f t="shared" si="44"/>
        <v>0</v>
      </c>
      <c r="M408" s="10">
        <f>Eingabe!K43</f>
        <v>0</v>
      </c>
      <c r="N408" s="11">
        <f t="shared" si="47"/>
        <v>0</v>
      </c>
      <c r="O408" s="18">
        <f t="shared" si="46"/>
        <v>0</v>
      </c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26"/>
      <c r="AB408" s="26"/>
      <c r="AC408" s="26"/>
      <c r="AD408" s="26"/>
    </row>
    <row r="409" spans="2:30" ht="32.25" customHeight="1">
      <c r="B409" s="36"/>
      <c r="C409" s="36"/>
      <c r="D409" s="14" t="s">
        <v>47</v>
      </c>
      <c r="E409" s="58">
        <f>Eingabe!C44</f>
        <v>41</v>
      </c>
      <c r="F409" s="149"/>
      <c r="G409" s="138"/>
      <c r="H409" s="27"/>
      <c r="I409" s="8"/>
      <c r="J409" s="8">
        <f t="shared" si="43"/>
        <v>0</v>
      </c>
      <c r="K409" s="9"/>
      <c r="L409" s="8">
        <f t="shared" si="44"/>
        <v>0</v>
      </c>
      <c r="M409" s="10">
        <f>Eingabe!K44</f>
        <v>0</v>
      </c>
      <c r="N409" s="11">
        <f t="shared" si="47"/>
        <v>0</v>
      </c>
      <c r="O409" s="18">
        <f t="shared" si="46"/>
        <v>0</v>
      </c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26"/>
      <c r="AB409" s="26"/>
      <c r="AC409" s="26"/>
      <c r="AD409" s="26"/>
    </row>
    <row r="410" spans="2:30" ht="26.25" customHeight="1">
      <c r="B410" s="36"/>
      <c r="C410" s="36"/>
      <c r="D410" s="14" t="s">
        <v>48</v>
      </c>
      <c r="E410" s="58">
        <f>Eingabe!C45</f>
        <v>42</v>
      </c>
      <c r="F410" s="149"/>
      <c r="G410" s="138"/>
      <c r="H410" s="27"/>
      <c r="I410" s="8"/>
      <c r="J410" s="8">
        <f t="shared" si="43"/>
        <v>0</v>
      </c>
      <c r="K410" s="9"/>
      <c r="L410" s="8">
        <f t="shared" si="44"/>
        <v>0</v>
      </c>
      <c r="M410" s="10">
        <f>Eingabe!K45</f>
        <v>0</v>
      </c>
      <c r="N410" s="11">
        <f t="shared" si="47"/>
        <v>0</v>
      </c>
      <c r="O410" s="18">
        <f t="shared" si="46"/>
        <v>0</v>
      </c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26"/>
      <c r="AB410" s="26"/>
      <c r="AC410" s="26"/>
      <c r="AD410" s="26"/>
    </row>
    <row r="411" spans="2:30" ht="26.25" customHeight="1">
      <c r="B411" s="36"/>
      <c r="C411" s="36"/>
      <c r="D411" s="14" t="s">
        <v>49</v>
      </c>
      <c r="E411" s="58">
        <f>Eingabe!C46</f>
        <v>43</v>
      </c>
      <c r="F411" s="149"/>
      <c r="G411" s="138"/>
      <c r="H411" s="27"/>
      <c r="I411" s="8"/>
      <c r="J411" s="8">
        <f t="shared" si="43"/>
        <v>0</v>
      </c>
      <c r="K411" s="9"/>
      <c r="L411" s="8">
        <f t="shared" si="44"/>
        <v>0</v>
      </c>
      <c r="M411" s="10">
        <f>Eingabe!K46</f>
        <v>0</v>
      </c>
      <c r="N411" s="11">
        <f t="shared" si="47"/>
        <v>0</v>
      </c>
      <c r="O411" s="18">
        <f t="shared" si="46"/>
        <v>0</v>
      </c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26"/>
      <c r="AB411" s="26"/>
      <c r="AC411" s="26"/>
      <c r="AD411" s="26"/>
    </row>
    <row r="412" spans="2:30" ht="26.25" customHeight="1">
      <c r="B412" s="36"/>
      <c r="C412" s="36"/>
      <c r="D412" s="14" t="s">
        <v>50</v>
      </c>
      <c r="E412" s="58">
        <f>Eingabe!C47</f>
        <v>44</v>
      </c>
      <c r="F412" s="149"/>
      <c r="G412" s="138"/>
      <c r="H412" s="27"/>
      <c r="I412" s="8"/>
      <c r="J412" s="8">
        <f t="shared" si="43"/>
        <v>0</v>
      </c>
      <c r="K412" s="9"/>
      <c r="L412" s="8">
        <f t="shared" si="44"/>
        <v>0</v>
      </c>
      <c r="M412" s="10">
        <f>Eingabe!K47</f>
        <v>0</v>
      </c>
      <c r="N412" s="11">
        <f t="shared" si="47"/>
        <v>0</v>
      </c>
      <c r="O412" s="18">
        <f t="shared" si="46"/>
        <v>0</v>
      </c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26"/>
      <c r="AB412" s="26"/>
      <c r="AC412" s="26"/>
      <c r="AD412" s="26"/>
    </row>
    <row r="413" spans="2:30" ht="26.25" customHeight="1">
      <c r="B413" s="36"/>
      <c r="C413" s="36"/>
      <c r="D413" s="14" t="s">
        <v>51</v>
      </c>
      <c r="E413" s="58">
        <f>Eingabe!C48</f>
        <v>45</v>
      </c>
      <c r="F413" s="149"/>
      <c r="G413" s="138"/>
      <c r="H413" s="27"/>
      <c r="I413" s="8"/>
      <c r="J413" s="8">
        <f t="shared" si="43"/>
        <v>0</v>
      </c>
      <c r="K413" s="9"/>
      <c r="L413" s="8">
        <f t="shared" si="44"/>
        <v>0</v>
      </c>
      <c r="M413" s="10">
        <f>Eingabe!K48</f>
        <v>0</v>
      </c>
      <c r="N413" s="11">
        <f t="shared" si="47"/>
        <v>0</v>
      </c>
      <c r="O413" s="18">
        <f t="shared" si="46"/>
        <v>0</v>
      </c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26"/>
      <c r="AB413" s="26"/>
      <c r="AC413" s="26"/>
      <c r="AD413" s="26"/>
    </row>
    <row r="414" spans="2:30" ht="26.25" customHeight="1">
      <c r="B414" s="36"/>
      <c r="C414" s="36"/>
      <c r="D414" s="14" t="s">
        <v>52</v>
      </c>
      <c r="E414" s="58">
        <f>Eingabe!C49</f>
        <v>46</v>
      </c>
      <c r="F414" s="149"/>
      <c r="G414" s="138"/>
      <c r="H414" s="27"/>
      <c r="I414" s="8"/>
      <c r="J414" s="8">
        <f t="shared" si="43"/>
        <v>0</v>
      </c>
      <c r="K414" s="9"/>
      <c r="L414" s="8">
        <f t="shared" si="44"/>
        <v>0</v>
      </c>
      <c r="M414" s="10">
        <f>Eingabe!K49</f>
        <v>0</v>
      </c>
      <c r="N414" s="11">
        <f t="shared" si="47"/>
        <v>0</v>
      </c>
      <c r="O414" s="18">
        <f t="shared" si="46"/>
        <v>0</v>
      </c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26"/>
      <c r="AB414" s="26"/>
      <c r="AC414" s="26"/>
      <c r="AD414" s="26"/>
    </row>
    <row r="415" spans="2:30" ht="26.25" customHeight="1">
      <c r="B415" s="36"/>
      <c r="C415" s="36"/>
      <c r="D415" s="14" t="s">
        <v>53</v>
      </c>
      <c r="E415" s="58">
        <f>Eingabe!C50</f>
        <v>47</v>
      </c>
      <c r="F415" s="149"/>
      <c r="G415" s="138"/>
      <c r="H415" s="27"/>
      <c r="I415" s="8"/>
      <c r="J415" s="8">
        <f t="shared" si="43"/>
        <v>0</v>
      </c>
      <c r="K415" s="9"/>
      <c r="L415" s="8">
        <f t="shared" si="44"/>
        <v>0</v>
      </c>
      <c r="M415" s="10">
        <f>Eingabe!K50</f>
        <v>0</v>
      </c>
      <c r="N415" s="11">
        <f t="shared" si="47"/>
        <v>0</v>
      </c>
      <c r="O415" s="18">
        <f t="shared" si="46"/>
        <v>0</v>
      </c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26"/>
      <c r="AB415" s="26"/>
      <c r="AC415" s="26"/>
      <c r="AD415" s="26"/>
    </row>
    <row r="416" spans="2:30" ht="26.25" customHeight="1">
      <c r="B416" s="36"/>
      <c r="C416" s="36"/>
      <c r="D416" s="14" t="s">
        <v>54</v>
      </c>
      <c r="E416" s="58">
        <f>Eingabe!C51</f>
        <v>48</v>
      </c>
      <c r="F416" s="149"/>
      <c r="G416" s="138"/>
      <c r="H416" s="27"/>
      <c r="I416" s="8"/>
      <c r="J416" s="8">
        <f t="shared" si="43"/>
        <v>0</v>
      </c>
      <c r="K416" s="9"/>
      <c r="L416" s="8">
        <f t="shared" si="44"/>
        <v>0</v>
      </c>
      <c r="M416" s="10">
        <f>Eingabe!K51</f>
        <v>0</v>
      </c>
      <c r="N416" s="11">
        <f t="shared" si="47"/>
        <v>0</v>
      </c>
      <c r="O416" s="18">
        <f t="shared" si="46"/>
        <v>0</v>
      </c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26"/>
      <c r="AB416" s="26"/>
      <c r="AC416" s="26"/>
      <c r="AD416" s="26"/>
    </row>
    <row r="417" spans="2:30" ht="26.25" customHeight="1">
      <c r="B417" s="36"/>
      <c r="C417" s="36"/>
      <c r="D417" s="14" t="s">
        <v>55</v>
      </c>
      <c r="E417" s="58">
        <f>Eingabe!C52</f>
        <v>49</v>
      </c>
      <c r="F417" s="149"/>
      <c r="G417" s="138"/>
      <c r="H417" s="27"/>
      <c r="I417" s="8"/>
      <c r="J417" s="8">
        <f t="shared" si="43"/>
        <v>0</v>
      </c>
      <c r="K417" s="9"/>
      <c r="L417" s="8">
        <f t="shared" si="44"/>
        <v>0</v>
      </c>
      <c r="M417" s="10">
        <f>Eingabe!K52</f>
        <v>0</v>
      </c>
      <c r="N417" s="11">
        <f t="shared" si="47"/>
        <v>0</v>
      </c>
      <c r="O417" s="18">
        <f t="shared" si="46"/>
        <v>0</v>
      </c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26"/>
      <c r="AB417" s="26"/>
      <c r="AC417" s="26"/>
      <c r="AD417" s="26"/>
    </row>
    <row r="418" spans="2:30" ht="26.25" customHeight="1" thickBot="1">
      <c r="B418" s="36"/>
      <c r="C418" s="36"/>
      <c r="D418" s="28" t="s">
        <v>56</v>
      </c>
      <c r="E418" s="59">
        <f>Eingabe!C53</f>
        <v>50</v>
      </c>
      <c r="F418" s="150"/>
      <c r="G418" s="139"/>
      <c r="H418" s="143"/>
      <c r="I418" s="30"/>
      <c r="J418" s="30">
        <f t="shared" si="43"/>
        <v>0</v>
      </c>
      <c r="K418" s="31"/>
      <c r="L418" s="30">
        <f t="shared" si="44"/>
        <v>0</v>
      </c>
      <c r="M418" s="32">
        <f>Eingabe!K53</f>
        <v>0</v>
      </c>
      <c r="N418" s="33">
        <f t="shared" si="47"/>
        <v>0</v>
      </c>
      <c r="O418" s="34">
        <f t="shared" si="46"/>
        <v>0</v>
      </c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26"/>
      <c r="AB418" s="26"/>
      <c r="AC418" s="26"/>
      <c r="AD418" s="26"/>
    </row>
    <row r="419" spans="2:30" ht="26.25" customHeight="1" thickBot="1">
      <c r="B419" s="36"/>
      <c r="C419" s="36"/>
      <c r="D419" s="236" t="str">
        <f>Eingabe!$B$54</f>
        <v>Punktevergabe: 30,27,25,24,23,22,21,20,19,18,17,16,15,14,13,12,11,10,9,8,7,6,5,4,3,2,1</v>
      </c>
      <c r="E419" s="237"/>
      <c r="F419" s="237"/>
      <c r="G419" s="237"/>
      <c r="H419" s="237"/>
      <c r="I419" s="237"/>
      <c r="J419" s="237"/>
      <c r="K419" s="237"/>
      <c r="L419" s="237"/>
      <c r="M419" s="237"/>
      <c r="N419" s="237"/>
      <c r="O419" s="238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26"/>
      <c r="AB419" s="26"/>
      <c r="AC419" s="26"/>
      <c r="AD419" s="26"/>
    </row>
    <row r="420" spans="2:30" ht="26.25" customHeight="1">
      <c r="B420" s="36"/>
      <c r="C420" s="36"/>
      <c r="D420" s="45"/>
      <c r="E420" s="45"/>
      <c r="F420" s="151"/>
      <c r="G420" s="44"/>
      <c r="H420" s="45"/>
      <c r="I420" s="44"/>
      <c r="J420" s="44"/>
      <c r="K420" s="44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26"/>
      <c r="AB420" s="26"/>
      <c r="AC420" s="26"/>
      <c r="AD420" s="26"/>
    </row>
    <row r="421" spans="2:30" ht="26.25" customHeight="1">
      <c r="B421" s="36"/>
      <c r="C421" s="36"/>
      <c r="D421" s="36"/>
      <c r="E421" s="36"/>
      <c r="F421" s="217"/>
      <c r="G421" s="218"/>
      <c r="H421" s="140"/>
      <c r="I421" s="46" t="s">
        <v>68</v>
      </c>
      <c r="J421" s="47"/>
      <c r="K421" s="44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26"/>
      <c r="AB421" s="26"/>
      <c r="AC421" s="26"/>
      <c r="AD421" s="26"/>
    </row>
    <row r="422" spans="2:30" ht="26.25" customHeight="1">
      <c r="B422" s="36"/>
      <c r="C422" s="36"/>
      <c r="D422" s="36"/>
      <c r="E422" s="36"/>
      <c r="F422" s="217"/>
      <c r="G422" s="218"/>
      <c r="H422" s="140"/>
      <c r="I422" s="46" t="s">
        <v>68</v>
      </c>
      <c r="J422" s="47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26"/>
      <c r="AB422" s="26"/>
      <c r="AC422" s="26"/>
      <c r="AD422" s="26"/>
    </row>
    <row r="423" spans="2:30" ht="26.25" customHeight="1">
      <c r="B423" s="36"/>
      <c r="C423" s="36"/>
      <c r="D423" s="36"/>
      <c r="E423" s="36"/>
      <c r="F423" s="217"/>
      <c r="G423" s="218"/>
      <c r="H423" s="140"/>
      <c r="I423" s="46" t="s">
        <v>68</v>
      </c>
      <c r="J423" s="47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26"/>
      <c r="AB423" s="26"/>
      <c r="AC423" s="26"/>
      <c r="AD423" s="26"/>
    </row>
    <row r="424" spans="2:30" ht="26.25" customHeight="1">
      <c r="B424" s="36"/>
      <c r="C424" s="36"/>
      <c r="D424" s="36"/>
      <c r="E424" s="57"/>
      <c r="F424" s="41"/>
      <c r="G424" s="36"/>
      <c r="H424" s="101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26"/>
      <c r="AB424" s="26"/>
      <c r="AC424" s="26"/>
      <c r="AD424" s="26"/>
    </row>
    <row r="425" spans="2:30" ht="26.25" customHeight="1">
      <c r="B425" s="36"/>
      <c r="C425" s="36"/>
      <c r="D425" s="36"/>
      <c r="E425" s="57"/>
      <c r="F425" s="41"/>
      <c r="G425" s="36"/>
      <c r="H425" s="101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26"/>
      <c r="AB425" s="26"/>
      <c r="AC425" s="26"/>
      <c r="AD425" s="26"/>
    </row>
    <row r="426" spans="2:30" ht="26.25" customHeight="1">
      <c r="B426" s="36"/>
      <c r="C426" s="36"/>
      <c r="D426" s="36"/>
      <c r="E426" s="57"/>
      <c r="F426" s="41"/>
      <c r="G426" s="36"/>
      <c r="H426" s="101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26"/>
      <c r="AB426" s="26"/>
      <c r="AC426" s="26"/>
      <c r="AD426" s="26"/>
    </row>
    <row r="427" spans="2:30" ht="26.25" customHeight="1">
      <c r="B427" s="36"/>
      <c r="C427" s="36"/>
      <c r="D427" s="36"/>
      <c r="E427" s="57"/>
      <c r="F427" s="41"/>
      <c r="G427" s="36"/>
      <c r="H427" s="101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26"/>
      <c r="AB427" s="26"/>
      <c r="AC427" s="26"/>
      <c r="AD427" s="26"/>
    </row>
    <row r="428" spans="2:30" ht="26.25" customHeight="1">
      <c r="B428" s="36"/>
      <c r="C428" s="36"/>
      <c r="D428" s="36"/>
      <c r="E428" s="57"/>
      <c r="F428" s="41"/>
      <c r="G428" s="36"/>
      <c r="H428" s="101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26"/>
      <c r="AB428" s="26"/>
      <c r="AC428" s="26"/>
      <c r="AD428" s="26"/>
    </row>
    <row r="429" spans="2:30" ht="26.25" customHeight="1">
      <c r="B429" s="36"/>
      <c r="C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26"/>
      <c r="AB429" s="26"/>
      <c r="AC429" s="26"/>
      <c r="AD429" s="26"/>
    </row>
    <row r="430" spans="2:30" ht="26.25" customHeight="1">
      <c r="B430" s="36"/>
      <c r="C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26"/>
      <c r="AB430" s="26"/>
      <c r="AC430" s="26"/>
      <c r="AD430" s="26"/>
    </row>
    <row r="431" spans="2:30" ht="26.25" customHeight="1">
      <c r="B431" s="36"/>
      <c r="C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26"/>
      <c r="AB431" s="26"/>
      <c r="AC431" s="26"/>
      <c r="AD431" s="26"/>
    </row>
    <row r="432" spans="2:30" ht="26.25" customHeight="1">
      <c r="B432" s="36"/>
      <c r="C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26"/>
      <c r="AB432" s="26"/>
      <c r="AC432" s="26"/>
      <c r="AD432" s="26"/>
    </row>
    <row r="433" spans="2:30" ht="26.25" customHeight="1">
      <c r="B433" s="36"/>
      <c r="C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26"/>
      <c r="AB433" s="26"/>
      <c r="AC433" s="26"/>
      <c r="AD433" s="26"/>
    </row>
    <row r="434" spans="2:30" ht="26.25" customHeight="1">
      <c r="B434" s="36"/>
      <c r="C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26"/>
      <c r="AB434" s="26"/>
      <c r="AC434" s="26"/>
      <c r="AD434" s="26"/>
    </row>
    <row r="435" spans="2:30" ht="26.25" customHeight="1">
      <c r="B435" s="36"/>
      <c r="C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26"/>
      <c r="AB435" s="26"/>
      <c r="AC435" s="26"/>
      <c r="AD435" s="26"/>
    </row>
    <row r="436" spans="2:30" ht="26.25" customHeight="1">
      <c r="B436" s="36"/>
      <c r="C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26"/>
      <c r="AB436" s="26"/>
      <c r="AC436" s="26"/>
      <c r="AD436" s="26"/>
    </row>
    <row r="437" spans="2:30" ht="26.25" customHeight="1">
      <c r="B437" s="36"/>
      <c r="C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26"/>
      <c r="AB437" s="26"/>
      <c r="AC437" s="26"/>
      <c r="AD437" s="26"/>
    </row>
    <row r="438" spans="2:30" ht="26.25" customHeight="1">
      <c r="B438" s="36"/>
      <c r="C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26"/>
      <c r="AB438" s="26"/>
      <c r="AC438" s="26"/>
      <c r="AD438" s="26"/>
    </row>
    <row r="439" spans="2:30" ht="26.25" customHeight="1">
      <c r="B439" s="36"/>
      <c r="C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26"/>
      <c r="AB439" s="26"/>
      <c r="AC439" s="26"/>
      <c r="AD439" s="26"/>
    </row>
    <row r="440" spans="2:30" ht="26.25" customHeight="1">
      <c r="B440" s="36"/>
      <c r="C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26"/>
      <c r="AB440" s="26"/>
      <c r="AC440" s="26"/>
      <c r="AD440" s="26"/>
    </row>
    <row r="441" spans="2:30" ht="26.25" customHeight="1">
      <c r="B441" s="36"/>
      <c r="C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26"/>
      <c r="AB441" s="26"/>
      <c r="AC441" s="26"/>
      <c r="AD441" s="26"/>
    </row>
    <row r="442" spans="2:30" ht="26.25" customHeight="1">
      <c r="B442" s="36"/>
      <c r="C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26"/>
      <c r="AB442" s="26"/>
      <c r="AC442" s="26"/>
      <c r="AD442" s="26"/>
    </row>
    <row r="443" spans="2:30" ht="26.25" customHeight="1">
      <c r="B443" s="36"/>
      <c r="C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26"/>
      <c r="AB443" s="26"/>
      <c r="AC443" s="26"/>
      <c r="AD443" s="26"/>
    </row>
    <row r="444" spans="2:31" ht="26.25" customHeight="1">
      <c r="B444" s="36"/>
      <c r="C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41"/>
      <c r="AA444" s="26"/>
      <c r="AB444" s="26"/>
      <c r="AC444" s="26"/>
      <c r="AD444" s="26"/>
      <c r="AE444" s="26"/>
    </row>
    <row r="445" spans="2:31" ht="26.25" customHeight="1">
      <c r="B445" s="36"/>
      <c r="C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41"/>
      <c r="AA445" s="26"/>
      <c r="AB445" s="26"/>
      <c r="AC445" s="26"/>
      <c r="AD445" s="26"/>
      <c r="AE445" s="26"/>
    </row>
    <row r="446" spans="2:31" ht="26.25" customHeight="1">
      <c r="B446" s="36"/>
      <c r="C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41"/>
      <c r="AA446" s="26"/>
      <c r="AB446" s="26"/>
      <c r="AC446" s="26"/>
      <c r="AD446" s="26"/>
      <c r="AE446" s="26"/>
    </row>
    <row r="447" spans="2:26" ht="26.25" customHeight="1">
      <c r="B447" s="36"/>
      <c r="C447" s="36"/>
      <c r="P447" s="36"/>
      <c r="S447" s="44"/>
      <c r="T447" s="45"/>
      <c r="U447" s="45"/>
      <c r="V447" s="45"/>
      <c r="W447" s="44"/>
      <c r="X447" s="44"/>
      <c r="Y447" s="45"/>
      <c r="Z447" s="44"/>
    </row>
    <row r="448" spans="2:26" ht="26.25" customHeight="1">
      <c r="B448" s="36"/>
      <c r="C448" s="36"/>
      <c r="P448" s="36"/>
      <c r="S448" s="44"/>
      <c r="T448" s="45"/>
      <c r="U448" s="45"/>
      <c r="V448" s="45"/>
      <c r="W448" s="44"/>
      <c r="X448" s="44"/>
      <c r="Y448" s="45"/>
      <c r="Z448" s="44"/>
    </row>
    <row r="449" spans="2:28" ht="34.5" customHeight="1">
      <c r="B449" s="36"/>
      <c r="C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26"/>
      <c r="AB449" s="26"/>
    </row>
    <row r="450" spans="2:28" ht="26.25">
      <c r="B450" s="36"/>
      <c r="C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26"/>
      <c r="AB450" s="26"/>
    </row>
    <row r="451" spans="2:28" ht="26.25" customHeight="1">
      <c r="B451" s="36"/>
      <c r="C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26"/>
      <c r="AB451" s="26"/>
    </row>
    <row r="452" spans="2:28" ht="26.25" customHeight="1">
      <c r="B452" s="36"/>
      <c r="C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26"/>
      <c r="AB452" s="26"/>
    </row>
    <row r="453" spans="2:28" ht="26.25" customHeight="1">
      <c r="B453" s="36"/>
      <c r="C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26"/>
      <c r="AB453" s="26"/>
    </row>
    <row r="454" spans="2:28" ht="26.25" customHeight="1">
      <c r="B454" s="36"/>
      <c r="C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26"/>
      <c r="AB454" s="26"/>
    </row>
    <row r="455" spans="2:28" ht="26.25" customHeight="1">
      <c r="B455" s="36"/>
      <c r="C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26"/>
      <c r="AB455" s="26"/>
    </row>
    <row r="456" spans="2:28" ht="26.25" customHeight="1">
      <c r="B456" s="36"/>
      <c r="C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26"/>
      <c r="AB456" s="26"/>
    </row>
    <row r="457" spans="2:28" ht="26.25" customHeight="1">
      <c r="B457" s="36"/>
      <c r="C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26"/>
      <c r="AB457" s="26"/>
    </row>
    <row r="458" spans="2:28" ht="26.25" customHeight="1">
      <c r="B458" s="36"/>
      <c r="C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26"/>
      <c r="AB458" s="26"/>
    </row>
    <row r="459" spans="2:28" ht="26.25" customHeight="1">
      <c r="B459" s="36"/>
      <c r="C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26"/>
      <c r="AB459" s="26"/>
    </row>
    <row r="460" spans="2:28" ht="26.25" customHeight="1">
      <c r="B460" s="36"/>
      <c r="C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26"/>
      <c r="AB460" s="26"/>
    </row>
    <row r="461" spans="2:28" ht="26.25" customHeight="1">
      <c r="B461" s="36"/>
      <c r="C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26"/>
      <c r="AB461" s="26"/>
    </row>
    <row r="462" spans="2:28" ht="26.25" customHeight="1">
      <c r="B462" s="36"/>
      <c r="C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26"/>
      <c r="AB462" s="26"/>
    </row>
    <row r="463" spans="2:28" ht="26.25" customHeight="1">
      <c r="B463" s="36"/>
      <c r="C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26"/>
      <c r="AB463" s="26"/>
    </row>
    <row r="464" spans="2:28" ht="26.25" customHeight="1">
      <c r="B464" s="36"/>
      <c r="C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26"/>
      <c r="AB464" s="26"/>
    </row>
    <row r="465" spans="2:28" ht="26.25" customHeight="1">
      <c r="B465" s="36"/>
      <c r="C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26"/>
      <c r="AB465" s="26"/>
    </row>
    <row r="466" spans="2:28" ht="26.25" customHeight="1">
      <c r="B466" s="36"/>
      <c r="C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26"/>
      <c r="AB466" s="26"/>
    </row>
    <row r="467" spans="2:28" ht="26.25" customHeight="1">
      <c r="B467" s="36"/>
      <c r="C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26"/>
      <c r="AB467" s="26"/>
    </row>
    <row r="468" spans="2:28" ht="26.25" customHeight="1">
      <c r="B468" s="36"/>
      <c r="C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26"/>
      <c r="AB468" s="26"/>
    </row>
    <row r="469" spans="2:28" ht="26.25" customHeight="1">
      <c r="B469" s="36"/>
      <c r="C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26"/>
      <c r="AB469" s="26"/>
    </row>
    <row r="470" spans="2:28" ht="26.25" customHeight="1">
      <c r="B470" s="36"/>
      <c r="C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26"/>
      <c r="AB470" s="26"/>
    </row>
    <row r="471" spans="2:28" ht="26.25" customHeight="1">
      <c r="B471" s="36"/>
      <c r="C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26"/>
      <c r="AB471" s="26"/>
    </row>
    <row r="472" spans="2:28" ht="26.25" customHeight="1">
      <c r="B472" s="36"/>
      <c r="C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26"/>
      <c r="AB472" s="26"/>
    </row>
    <row r="473" spans="2:28" ht="26.25" customHeight="1">
      <c r="B473" s="36"/>
      <c r="C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26"/>
      <c r="AB473" s="26"/>
    </row>
    <row r="474" spans="2:28" ht="26.25" customHeight="1">
      <c r="B474" s="36"/>
      <c r="C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26"/>
      <c r="AB474" s="26"/>
    </row>
    <row r="475" spans="2:28" ht="26.25" customHeight="1">
      <c r="B475" s="36"/>
      <c r="C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26"/>
      <c r="AB475" s="26"/>
    </row>
    <row r="476" spans="2:28" ht="26.25" customHeight="1">
      <c r="B476" s="36"/>
      <c r="C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26"/>
      <c r="AB476" s="26"/>
    </row>
    <row r="477" spans="2:28" ht="26.25" customHeight="1">
      <c r="B477" s="36"/>
      <c r="C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26"/>
      <c r="AB477" s="26"/>
    </row>
    <row r="478" spans="2:28" ht="26.25" customHeight="1">
      <c r="B478" s="36"/>
      <c r="C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26"/>
      <c r="AB478" s="26"/>
    </row>
    <row r="479" spans="2:28" ht="26.25" customHeight="1">
      <c r="B479" s="36"/>
      <c r="C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26"/>
      <c r="AB479" s="26"/>
    </row>
    <row r="480" spans="2:28" ht="26.25" customHeight="1">
      <c r="B480" s="36"/>
      <c r="C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26"/>
      <c r="AB480" s="26"/>
    </row>
    <row r="481" spans="2:28" ht="26.25" customHeight="1">
      <c r="B481" s="36"/>
      <c r="C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26"/>
      <c r="AB481" s="26"/>
    </row>
    <row r="482" spans="2:28" ht="26.25" customHeight="1">
      <c r="B482" s="36"/>
      <c r="C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26"/>
      <c r="AB482" s="26"/>
    </row>
    <row r="483" spans="2:28" ht="26.25" customHeight="1">
      <c r="B483" s="36"/>
      <c r="C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26"/>
      <c r="AB483" s="26"/>
    </row>
    <row r="484" spans="2:28" ht="26.25" customHeight="1">
      <c r="B484" s="36"/>
      <c r="C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26"/>
      <c r="AB484" s="26"/>
    </row>
    <row r="485" spans="2:28" ht="26.25" customHeight="1">
      <c r="B485" s="36"/>
      <c r="C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26"/>
      <c r="AB485" s="26"/>
    </row>
    <row r="486" spans="2:28" ht="26.25" customHeight="1">
      <c r="B486" s="36"/>
      <c r="C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26"/>
      <c r="AB486" s="26"/>
    </row>
    <row r="487" spans="2:28" ht="26.25" customHeight="1">
      <c r="B487" s="36"/>
      <c r="C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26"/>
      <c r="AB487" s="26"/>
    </row>
    <row r="488" spans="2:28" ht="26.25" customHeight="1">
      <c r="B488" s="36"/>
      <c r="C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26"/>
      <c r="AB488" s="26"/>
    </row>
    <row r="489" spans="2:28" ht="26.25" customHeight="1">
      <c r="B489" s="36"/>
      <c r="C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26"/>
      <c r="AB489" s="26"/>
    </row>
    <row r="490" spans="2:28" ht="26.25" customHeight="1">
      <c r="B490" s="36"/>
      <c r="C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26"/>
      <c r="AB490" s="26"/>
    </row>
    <row r="491" spans="2:28" ht="26.25" customHeight="1">
      <c r="B491" s="36"/>
      <c r="C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26"/>
      <c r="AB491" s="26"/>
    </row>
    <row r="492" spans="2:28" ht="26.25" customHeight="1">
      <c r="B492" s="36"/>
      <c r="C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26"/>
      <c r="AB492" s="26"/>
    </row>
    <row r="493" spans="2:28" ht="26.25" customHeight="1">
      <c r="B493" s="36"/>
      <c r="C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26"/>
      <c r="AB493" s="26"/>
    </row>
    <row r="494" spans="2:28" ht="26.25" customHeight="1">
      <c r="B494" s="36"/>
      <c r="C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26"/>
      <c r="AB494" s="26"/>
    </row>
    <row r="495" spans="2:28" ht="26.25" customHeight="1">
      <c r="B495" s="36"/>
      <c r="C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26"/>
      <c r="AB495" s="26"/>
    </row>
    <row r="496" spans="2:28" ht="26.25" customHeight="1">
      <c r="B496" s="36"/>
      <c r="C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26"/>
      <c r="AB496" s="26"/>
    </row>
    <row r="497" spans="2:28" ht="26.25" customHeight="1">
      <c r="B497" s="36"/>
      <c r="C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26"/>
      <c r="AB497" s="26"/>
    </row>
    <row r="498" spans="2:28" ht="26.25" customHeight="1">
      <c r="B498" s="36"/>
      <c r="C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26"/>
      <c r="AB498" s="26"/>
    </row>
    <row r="499" spans="2:28" ht="26.25" customHeight="1">
      <c r="B499" s="36"/>
      <c r="C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26"/>
      <c r="AB499" s="26"/>
    </row>
    <row r="500" spans="2:28" ht="26.25" customHeight="1">
      <c r="B500" s="36"/>
      <c r="C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26"/>
      <c r="AB500" s="26"/>
    </row>
    <row r="501" spans="2:28" ht="26.25" customHeight="1">
      <c r="B501" s="36"/>
      <c r="C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26"/>
      <c r="AB501" s="26"/>
    </row>
    <row r="502" spans="2:28" ht="26.25" customHeight="1">
      <c r="B502" s="36"/>
      <c r="C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26"/>
      <c r="AB502" s="26"/>
    </row>
    <row r="503" spans="2:28" ht="26.25" customHeight="1">
      <c r="B503" s="36"/>
      <c r="C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26"/>
      <c r="AB503" s="26"/>
    </row>
    <row r="504" spans="2:28" ht="26.25" customHeight="1">
      <c r="B504" s="36"/>
      <c r="C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26"/>
      <c r="AB504" s="26"/>
    </row>
    <row r="505" spans="2:28" ht="26.25" customHeight="1">
      <c r="B505" s="36"/>
      <c r="C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26"/>
      <c r="AB505" s="26"/>
    </row>
    <row r="506" spans="2:28" ht="26.25" customHeight="1">
      <c r="B506" s="36"/>
      <c r="C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26"/>
      <c r="AB506" s="26"/>
    </row>
    <row r="507" spans="2:26" ht="26.25" customHeight="1">
      <c r="B507" s="36"/>
      <c r="C507" s="36"/>
      <c r="P507" s="36"/>
      <c r="S507" s="44"/>
      <c r="T507" s="45"/>
      <c r="U507" s="45"/>
      <c r="V507" s="45"/>
      <c r="W507" s="44"/>
      <c r="X507" s="44"/>
      <c r="Y507" s="45"/>
      <c r="Z507" s="44"/>
    </row>
    <row r="508" spans="2:26" ht="26.25" customHeight="1">
      <c r="B508" s="36"/>
      <c r="C508" s="36"/>
      <c r="P508" s="36"/>
      <c r="S508" s="44"/>
      <c r="T508" s="45"/>
      <c r="U508" s="45"/>
      <c r="V508" s="45"/>
      <c r="W508" s="44"/>
      <c r="X508" s="44"/>
      <c r="Y508" s="45"/>
      <c r="Z508" s="44"/>
    </row>
    <row r="509" spans="2:26" ht="26.25" customHeight="1">
      <c r="B509" s="36"/>
      <c r="C509" s="36"/>
      <c r="P509" s="36"/>
      <c r="S509" s="44"/>
      <c r="T509" s="45"/>
      <c r="U509" s="45"/>
      <c r="V509" s="45"/>
      <c r="W509" s="44"/>
      <c r="X509" s="44"/>
      <c r="Y509" s="45"/>
      <c r="Z509" s="44"/>
    </row>
    <row r="510" spans="2:26" ht="26.25" customHeight="1">
      <c r="B510" s="36"/>
      <c r="C510" s="36"/>
      <c r="P510" s="36"/>
      <c r="S510" s="44"/>
      <c r="T510" s="45"/>
      <c r="U510" s="45"/>
      <c r="V510" s="45"/>
      <c r="W510" s="44"/>
      <c r="X510" s="44"/>
      <c r="Y510" s="45"/>
      <c r="Z510" s="44"/>
    </row>
    <row r="511" spans="2:26" ht="26.25" customHeight="1">
      <c r="B511" s="36"/>
      <c r="C511" s="36"/>
      <c r="P511" s="36"/>
      <c r="S511" s="44"/>
      <c r="T511" s="45"/>
      <c r="U511" s="45"/>
      <c r="V511" s="45"/>
      <c r="W511" s="44"/>
      <c r="X511" s="44"/>
      <c r="Y511" s="45"/>
      <c r="Z511" s="44"/>
    </row>
  </sheetData>
  <sheetProtection/>
  <mergeCells count="139">
    <mergeCell ref="D41:O41"/>
    <mergeCell ref="M49:M50"/>
    <mergeCell ref="D29:O29"/>
    <mergeCell ref="D48:O48"/>
    <mergeCell ref="E12:E13"/>
    <mergeCell ref="E30:E31"/>
    <mergeCell ref="L12:L13"/>
    <mergeCell ref="O12:O13"/>
    <mergeCell ref="M30:M31"/>
    <mergeCell ref="G12:G13"/>
    <mergeCell ref="H12:H13"/>
    <mergeCell ref="I12:I13"/>
    <mergeCell ref="F26:G26"/>
    <mergeCell ref="L67:L68"/>
    <mergeCell ref="D30:D31"/>
    <mergeCell ref="J49:J50"/>
    <mergeCell ref="F12:F13"/>
    <mergeCell ref="Q12:Q13"/>
    <mergeCell ref="J12:J13"/>
    <mergeCell ref="K12:K13"/>
    <mergeCell ref="J30:J31"/>
    <mergeCell ref="K30:K31"/>
    <mergeCell ref="L30:L31"/>
    <mergeCell ref="F241:G241"/>
    <mergeCell ref="F243:G243"/>
    <mergeCell ref="I187:I188"/>
    <mergeCell ref="P12:P13"/>
    <mergeCell ref="I127:I128"/>
    <mergeCell ref="I30:I31"/>
    <mergeCell ref="H49:H50"/>
    <mergeCell ref="D59:O59"/>
    <mergeCell ref="J127:J128"/>
    <mergeCell ref="K67:K68"/>
    <mergeCell ref="J67:J68"/>
    <mergeCell ref="K187:K188"/>
    <mergeCell ref="K127:K128"/>
    <mergeCell ref="K247:K248"/>
    <mergeCell ref="L247:L248"/>
    <mergeCell ref="M247:M248"/>
    <mergeCell ref="M127:M128"/>
    <mergeCell ref="L187:L188"/>
    <mergeCell ref="D179:O179"/>
    <mergeCell ref="L127:L128"/>
    <mergeCell ref="D247:D248"/>
    <mergeCell ref="I247:I248"/>
    <mergeCell ref="E247:E248"/>
    <mergeCell ref="H30:H31"/>
    <mergeCell ref="M187:M188"/>
    <mergeCell ref="J187:J188"/>
    <mergeCell ref="E67:E68"/>
    <mergeCell ref="D187:D188"/>
    <mergeCell ref="E187:E188"/>
    <mergeCell ref="D127:D128"/>
    <mergeCell ref="M367:M368"/>
    <mergeCell ref="D307:D308"/>
    <mergeCell ref="E307:E308"/>
    <mergeCell ref="I307:I308"/>
    <mergeCell ref="K307:K308"/>
    <mergeCell ref="L307:L308"/>
    <mergeCell ref="L7:M7"/>
    <mergeCell ref="M307:M308"/>
    <mergeCell ref="D419:O419"/>
    <mergeCell ref="K367:K368"/>
    <mergeCell ref="D367:D368"/>
    <mergeCell ref="E367:E368"/>
    <mergeCell ref="I367:I368"/>
    <mergeCell ref="H307:H308"/>
    <mergeCell ref="D359:O359"/>
    <mergeCell ref="L367:L368"/>
    <mergeCell ref="D306:O306"/>
    <mergeCell ref="I2:K2"/>
    <mergeCell ref="M12:M13"/>
    <mergeCell ref="N12:N13"/>
    <mergeCell ref="F30:G31"/>
    <mergeCell ref="B24:Q24"/>
    <mergeCell ref="I4:K9"/>
    <mergeCell ref="G6:H9"/>
    <mergeCell ref="L8:M9"/>
    <mergeCell ref="B11:Q11"/>
    <mergeCell ref="F307:G308"/>
    <mergeCell ref="F247:G248"/>
    <mergeCell ref="H247:H248"/>
    <mergeCell ref="I3:K3"/>
    <mergeCell ref="G5:H5"/>
    <mergeCell ref="L6:M6"/>
    <mergeCell ref="G4:H4"/>
    <mergeCell ref="K49:K50"/>
    <mergeCell ref="J307:J308"/>
    <mergeCell ref="D246:O246"/>
    <mergeCell ref="F61:G61"/>
    <mergeCell ref="M67:M68"/>
    <mergeCell ref="F303:G303"/>
    <mergeCell ref="F301:G301"/>
    <mergeCell ref="F302:G302"/>
    <mergeCell ref="J247:J248"/>
    <mergeCell ref="D299:O299"/>
    <mergeCell ref="D239:O239"/>
    <mergeCell ref="H67:H68"/>
    <mergeCell ref="D67:D68"/>
    <mergeCell ref="F183:G183"/>
    <mergeCell ref="F182:G182"/>
    <mergeCell ref="L49:L50"/>
    <mergeCell ref="F63:G63"/>
    <mergeCell ref="F62:G62"/>
    <mergeCell ref="D66:O66"/>
    <mergeCell ref="F67:G68"/>
    <mergeCell ref="D119:O119"/>
    <mergeCell ref="I67:I68"/>
    <mergeCell ref="I49:I50"/>
    <mergeCell ref="F423:G423"/>
    <mergeCell ref="F367:G368"/>
    <mergeCell ref="F361:G361"/>
    <mergeCell ref="F362:G362"/>
    <mergeCell ref="F363:G363"/>
    <mergeCell ref="F122:G122"/>
    <mergeCell ref="F123:G123"/>
    <mergeCell ref="D126:O126"/>
    <mergeCell ref="F127:G128"/>
    <mergeCell ref="H127:H128"/>
    <mergeCell ref="B12:B13"/>
    <mergeCell ref="C12:D13"/>
    <mergeCell ref="H187:H188"/>
    <mergeCell ref="F187:G188"/>
    <mergeCell ref="H367:H368"/>
    <mergeCell ref="F43:G43"/>
    <mergeCell ref="D49:D50"/>
    <mergeCell ref="E49:E50"/>
    <mergeCell ref="F49:G50"/>
    <mergeCell ref="E127:E128"/>
    <mergeCell ref="F44:G44"/>
    <mergeCell ref="F45:G45"/>
    <mergeCell ref="F121:G121"/>
    <mergeCell ref="F181:G181"/>
    <mergeCell ref="F421:G421"/>
    <mergeCell ref="F422:G422"/>
    <mergeCell ref="D366:O366"/>
    <mergeCell ref="J367:J368"/>
    <mergeCell ref="F242:G242"/>
    <mergeCell ref="D186:O186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DH165"/>
  <sheetViews>
    <sheetView zoomScalePageLayoutView="0" workbookViewId="0" topLeftCell="A1">
      <selection activeCell="S4" sqref="S4"/>
    </sheetView>
  </sheetViews>
  <sheetFormatPr defaultColWidth="11.421875" defaultRowHeight="12.75"/>
  <cols>
    <col min="1" max="1" width="2.57421875" style="96" customWidth="1"/>
    <col min="2" max="2" width="6.7109375" style="96" bestFit="1" customWidth="1"/>
    <col min="3" max="3" width="30.421875" style="1" bestFit="1" customWidth="1"/>
    <col min="4" max="11" width="12.140625" style="96" bestFit="1" customWidth="1"/>
    <col min="12" max="12" width="8.7109375" style="96" bestFit="1" customWidth="1"/>
    <col min="13" max="13" width="10.421875" style="96" customWidth="1"/>
    <col min="14" max="14" width="10.7109375" style="96" bestFit="1" customWidth="1"/>
    <col min="15" max="15" width="1.8515625" style="100" customWidth="1"/>
    <col min="16" max="16" width="2.00390625" style="96" customWidth="1"/>
    <col min="17" max="17" width="2.57421875" style="96" bestFit="1" customWidth="1"/>
    <col min="18" max="18" width="2.421875" style="96" bestFit="1" customWidth="1"/>
    <col min="19" max="19" width="2.140625" style="96" bestFit="1" customWidth="1"/>
    <col min="20" max="21" width="2.57421875" style="96" bestFit="1" customWidth="1"/>
    <col min="22" max="25" width="2.140625" style="96" bestFit="1" customWidth="1"/>
    <col min="26" max="26" width="2.421875" style="96" bestFit="1" customWidth="1"/>
    <col min="27" max="27" width="2.140625" style="96" bestFit="1" customWidth="1"/>
    <col min="28" max="29" width="2.57421875" style="96" bestFit="1" customWidth="1"/>
    <col min="30" max="34" width="2.140625" style="96" bestFit="1" customWidth="1"/>
    <col min="35" max="36" width="2.57421875" style="96" bestFit="1" customWidth="1"/>
    <col min="37" max="40" width="2.140625" style="96" bestFit="1" customWidth="1"/>
    <col min="41" max="42" width="2.57421875" style="96" bestFit="1" customWidth="1"/>
    <col min="43" max="46" width="2.140625" style="96" bestFit="1" customWidth="1"/>
    <col min="47" max="47" width="2.57421875" style="96" bestFit="1" customWidth="1"/>
    <col min="48" max="51" width="2.140625" style="96" bestFit="1" customWidth="1"/>
    <col min="52" max="52" width="1.57421875" style="96" bestFit="1" customWidth="1"/>
    <col min="53" max="55" width="2.140625" style="96" bestFit="1" customWidth="1"/>
    <col min="56" max="56" width="2.00390625" style="96" bestFit="1" customWidth="1"/>
    <col min="57" max="57" width="2.140625" style="96" bestFit="1" customWidth="1"/>
    <col min="58" max="58" width="11.421875" style="96" customWidth="1"/>
    <col min="59" max="59" width="4.140625" style="96" bestFit="1" customWidth="1"/>
    <col min="60" max="60" width="4.57421875" style="96" bestFit="1" customWidth="1"/>
    <col min="61" max="63" width="4.140625" style="96" bestFit="1" customWidth="1"/>
    <col min="64" max="64" width="5.421875" style="96" bestFit="1" customWidth="1"/>
    <col min="65" max="16384" width="11.421875" style="96" customWidth="1"/>
  </cols>
  <sheetData>
    <row r="1" ht="13.5" thickBot="1"/>
    <row r="2" spans="2:15" s="94" customFormat="1" ht="33" customHeight="1" thickBot="1">
      <c r="B2" s="303" t="s">
        <v>116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5"/>
      <c r="O2" s="95"/>
    </row>
    <row r="3" spans="1:112" ht="26.25" thickBot="1">
      <c r="A3" s="101"/>
      <c r="B3" s="108" t="s">
        <v>0</v>
      </c>
      <c r="C3" s="109" t="s">
        <v>1</v>
      </c>
      <c r="D3" s="111">
        <v>42031</v>
      </c>
      <c r="E3" s="111">
        <v>42028</v>
      </c>
      <c r="F3" s="111">
        <v>42087</v>
      </c>
      <c r="G3" s="111">
        <v>42115</v>
      </c>
      <c r="H3" s="111">
        <v>42143</v>
      </c>
      <c r="I3" s="111">
        <v>42269</v>
      </c>
      <c r="J3" s="111">
        <v>42297</v>
      </c>
      <c r="K3" s="114">
        <v>42325</v>
      </c>
      <c r="L3" s="115" t="s">
        <v>3</v>
      </c>
      <c r="M3" s="116" t="s">
        <v>2</v>
      </c>
      <c r="N3" s="117" t="s">
        <v>111</v>
      </c>
      <c r="BM3" s="93" t="s">
        <v>107</v>
      </c>
      <c r="BN3" s="93" t="s">
        <v>101</v>
      </c>
      <c r="BO3" s="92" t="s">
        <v>102</v>
      </c>
      <c r="BP3" s="92" t="s">
        <v>103</v>
      </c>
      <c r="BQ3" s="92" t="s">
        <v>104</v>
      </c>
      <c r="BR3" s="92" t="s">
        <v>105</v>
      </c>
      <c r="BS3" s="92" t="s">
        <v>106</v>
      </c>
      <c r="BT3" s="92" t="s">
        <v>108</v>
      </c>
      <c r="BU3" s="92"/>
      <c r="BV3" s="93" t="s">
        <v>101</v>
      </c>
      <c r="BW3" s="92" t="s">
        <v>102</v>
      </c>
      <c r="BX3" s="92" t="s">
        <v>103</v>
      </c>
      <c r="BY3" s="92" t="s">
        <v>104</v>
      </c>
      <c r="BZ3" s="92" t="s">
        <v>105</v>
      </c>
      <c r="CA3" s="92" t="s">
        <v>106</v>
      </c>
      <c r="CB3" s="92" t="s">
        <v>108</v>
      </c>
      <c r="CC3" s="92"/>
      <c r="CD3" s="92" t="s">
        <v>102</v>
      </c>
      <c r="CE3" s="92" t="s">
        <v>103</v>
      </c>
      <c r="CF3" s="92" t="s">
        <v>104</v>
      </c>
      <c r="CG3" s="92" t="s">
        <v>105</v>
      </c>
      <c r="CH3" s="92" t="s">
        <v>106</v>
      </c>
      <c r="CI3" s="92" t="s">
        <v>108</v>
      </c>
      <c r="CJ3" s="92"/>
      <c r="CK3" s="92" t="s">
        <v>103</v>
      </c>
      <c r="CL3" s="92" t="s">
        <v>104</v>
      </c>
      <c r="CM3" s="92" t="s">
        <v>105</v>
      </c>
      <c r="CN3" s="92" t="s">
        <v>106</v>
      </c>
      <c r="CO3" s="92" t="s">
        <v>108</v>
      </c>
      <c r="CP3" s="92"/>
      <c r="CQ3" s="92" t="s">
        <v>104</v>
      </c>
      <c r="CR3" s="92" t="s">
        <v>105</v>
      </c>
      <c r="CS3" s="92" t="s">
        <v>106</v>
      </c>
      <c r="CT3" s="92" t="s">
        <v>108</v>
      </c>
      <c r="CU3" s="92"/>
      <c r="CV3" s="92" t="s">
        <v>105</v>
      </c>
      <c r="CW3" s="92" t="s">
        <v>106</v>
      </c>
      <c r="CX3" s="92" t="s">
        <v>108</v>
      </c>
      <c r="CY3" s="92"/>
      <c r="CZ3" s="92" t="s">
        <v>106</v>
      </c>
      <c r="DA3" s="92" t="s">
        <v>108</v>
      </c>
      <c r="DB3" s="97"/>
      <c r="DC3" s="97"/>
      <c r="DD3" s="97"/>
      <c r="DE3" s="97"/>
      <c r="DF3" s="97"/>
      <c r="DG3" s="97"/>
      <c r="DH3" s="97"/>
    </row>
    <row r="4" spans="1:111" ht="18">
      <c r="A4" s="101"/>
      <c r="B4" s="118">
        <v>1</v>
      </c>
      <c r="C4" s="119" t="s">
        <v>76</v>
      </c>
      <c r="D4" s="120">
        <v>30</v>
      </c>
      <c r="E4" s="121">
        <v>27</v>
      </c>
      <c r="F4" s="121"/>
      <c r="G4" s="121"/>
      <c r="H4" s="121"/>
      <c r="I4" s="121"/>
      <c r="J4" s="122"/>
      <c r="K4" s="122"/>
      <c r="L4" s="123">
        <f>SUM(D4:K4)</f>
        <v>57</v>
      </c>
      <c r="M4" s="124">
        <f aca="true" t="shared" si="0" ref="M4:M35">AVERAGE(D4:K4)</f>
        <v>28.5</v>
      </c>
      <c r="N4" s="125">
        <f>IF(BT4=7,D4,IF(CB4=6,E4,IF(CI4=5,F4,IF(CO4=4,G4,IF(CT4=3,H4,IF(CX4=2,I4,IF(CZ4=1,J4,K4)))))))</f>
        <v>0</v>
      </c>
      <c r="Q4" s="200" t="s">
        <v>69</v>
      </c>
      <c r="R4" s="83" t="s">
        <v>61</v>
      </c>
      <c r="S4" s="80" t="s">
        <v>70</v>
      </c>
      <c r="BL4" s="92"/>
      <c r="BM4" s="92">
        <f>IF(D4&lt;=E4,1,0)</f>
        <v>0</v>
      </c>
      <c r="BN4" s="92">
        <f>IF(D4&lt;=F4,1,0)</f>
        <v>0</v>
      </c>
      <c r="BO4" s="92">
        <f>IF(D4&lt;=G4,1,0)</f>
        <v>0</v>
      </c>
      <c r="BP4" s="92">
        <f>IF(D4&lt;=H4,1,0)</f>
        <v>0</v>
      </c>
      <c r="BQ4" s="92">
        <f>IF(D4&lt;=I4,1,0)</f>
        <v>0</v>
      </c>
      <c r="BR4" s="92">
        <f>IF(D4&lt;=J4,1,0)</f>
        <v>0</v>
      </c>
      <c r="BS4" s="92">
        <f>IF(D4&lt;=K4,1,0)</f>
        <v>0</v>
      </c>
      <c r="BT4" s="92">
        <f>SUM(BM4:BS4)</f>
        <v>0</v>
      </c>
      <c r="BU4" s="92"/>
      <c r="BV4" s="92">
        <f>IF(E4&lt;=F4,1,0)</f>
        <v>0</v>
      </c>
      <c r="BW4" s="92">
        <f>IF(E4&lt;=G4,1,0)</f>
        <v>0</v>
      </c>
      <c r="BX4" s="92">
        <f>IF(E4&lt;=H4,1,0)</f>
        <v>0</v>
      </c>
      <c r="BY4" s="92">
        <f>IF(E4&lt;=I4,1,0)</f>
        <v>0</v>
      </c>
      <c r="BZ4" s="92">
        <f>IF(E4&lt;=J4,1,0)</f>
        <v>0</v>
      </c>
      <c r="CA4" s="92">
        <f>IF(E4&lt;=K4,1,0)</f>
        <v>0</v>
      </c>
      <c r="CB4" s="92">
        <f>SUM(BV4:CA4)</f>
        <v>0</v>
      </c>
      <c r="CC4" s="92"/>
      <c r="CD4" s="92">
        <f>IF(F4&lt;=G4,1,0)</f>
        <v>1</v>
      </c>
      <c r="CE4" s="92">
        <f>IF(F4&lt;=H4,1,0)</f>
        <v>1</v>
      </c>
      <c r="CF4" s="92">
        <f>IF(F4&lt;=I4,1,0)</f>
        <v>1</v>
      </c>
      <c r="CG4" s="92">
        <f>IF(F4&lt;=J4,1,0)</f>
        <v>1</v>
      </c>
      <c r="CH4" s="92">
        <f>IF(F4&lt;=K4,1,0)</f>
        <v>1</v>
      </c>
      <c r="CI4" s="92">
        <f>SUM(CD4:CH4)</f>
        <v>5</v>
      </c>
      <c r="CJ4" s="92"/>
      <c r="CK4" s="92">
        <f>IF(G4&lt;=H4,1,0)</f>
        <v>1</v>
      </c>
      <c r="CL4" s="92">
        <f>IF(G4&lt;=I4,1,0)</f>
        <v>1</v>
      </c>
      <c r="CM4" s="92">
        <f>IF(G4&lt;=J4,1,0)</f>
        <v>1</v>
      </c>
      <c r="CN4" s="92">
        <f>IF(G4&lt;=K4,1,0)</f>
        <v>1</v>
      </c>
      <c r="CO4" s="92">
        <f>SUM(CK4:CN4)</f>
        <v>4</v>
      </c>
      <c r="CP4" s="92"/>
      <c r="CQ4" s="92">
        <f>IF(H4&lt;=I4,1,0)</f>
        <v>1</v>
      </c>
      <c r="CR4" s="92">
        <f>IF(H4&lt;=J4,1,0)</f>
        <v>1</v>
      </c>
      <c r="CS4" s="92">
        <f>IF(H4&lt;=K4,1,0)</f>
        <v>1</v>
      </c>
      <c r="CT4" s="92">
        <f>SUM(CQ4:CS4)</f>
        <v>3</v>
      </c>
      <c r="CU4" s="92"/>
      <c r="CV4" s="92">
        <f>IF(I4&lt;=J4,1,0)</f>
        <v>1</v>
      </c>
      <c r="CW4" s="92">
        <f>IF(I4&lt;=K4,1,0)</f>
        <v>1</v>
      </c>
      <c r="CX4" s="92">
        <f>SUM(CV4:CW4)</f>
        <v>2</v>
      </c>
      <c r="CY4" s="92"/>
      <c r="CZ4" s="92">
        <f>IF(J4&lt;=K4,1,0)</f>
        <v>1</v>
      </c>
      <c r="DA4" s="97"/>
      <c r="DB4" s="78" t="s">
        <v>69</v>
      </c>
      <c r="DC4" s="98">
        <f>SUM('SA 2015 Gruppe 5'!S14-'SA 2015 Gruppe 5'!B14)</f>
        <v>0</v>
      </c>
      <c r="DD4" s="83" t="s">
        <v>61</v>
      </c>
      <c r="DE4" s="80" t="s">
        <v>70</v>
      </c>
      <c r="DF4" s="81" t="s">
        <v>71</v>
      </c>
      <c r="DG4" s="99" t="s">
        <v>72</v>
      </c>
    </row>
    <row r="5" spans="1:112" ht="18">
      <c r="A5" s="101"/>
      <c r="B5" s="110">
        <v>2</v>
      </c>
      <c r="C5" s="7" t="s">
        <v>75</v>
      </c>
      <c r="D5" s="105">
        <v>24</v>
      </c>
      <c r="E5" s="76">
        <v>24</v>
      </c>
      <c r="F5" s="76"/>
      <c r="G5" s="76"/>
      <c r="H5" s="76"/>
      <c r="I5" s="76"/>
      <c r="J5" s="77"/>
      <c r="K5" s="77"/>
      <c r="L5" s="113">
        <f aca="true" t="shared" si="1" ref="L5:L35">SUM(D5:I5)</f>
        <v>48</v>
      </c>
      <c r="M5" s="112">
        <f t="shared" si="0"/>
        <v>24</v>
      </c>
      <c r="N5" s="126">
        <f aca="true" t="shared" si="2" ref="N5:N35">IF(BU5=7,D5,IF(CC5=6,E5,IF(CJ5=5,F5,IF(CP5=4,G5,IF(CU5=3,H5,IF(CY5=2,I5,IF(DA5=1,J5,K5)))))))</f>
        <v>0</v>
      </c>
      <c r="BM5" s="92"/>
      <c r="BN5" s="92">
        <f aca="true" t="shared" si="3" ref="BN5:BN53">IF(D5&lt;=E5,1,0)</f>
        <v>1</v>
      </c>
      <c r="BO5" s="92">
        <f aca="true" t="shared" si="4" ref="BO5:BO53">IF(D5&lt;=F5,1,0)</f>
        <v>0</v>
      </c>
      <c r="BP5" s="92">
        <f aca="true" t="shared" si="5" ref="BP5:BP53">IF(D5&lt;=G5,1,0)</f>
        <v>0</v>
      </c>
      <c r="BQ5" s="92">
        <f aca="true" t="shared" si="6" ref="BQ5:BQ53">IF(D5&lt;=H5,1,0)</f>
        <v>0</v>
      </c>
      <c r="BR5" s="92">
        <f aca="true" t="shared" si="7" ref="BR5:BR53">IF(D5&lt;=I5,1,0)</f>
        <v>0</v>
      </c>
      <c r="BS5" s="92">
        <f aca="true" t="shared" si="8" ref="BS5:BS53">IF(D5&lt;=J5,1,0)</f>
        <v>0</v>
      </c>
      <c r="BT5" s="92">
        <f aca="true" t="shared" si="9" ref="BT5:BT53">IF(D5&lt;=K5,1,0)</f>
        <v>0</v>
      </c>
      <c r="BU5" s="92">
        <f aca="true" t="shared" si="10" ref="BU5:BU53">SUM(BN5:BT5)</f>
        <v>1</v>
      </c>
      <c r="BV5" s="92"/>
      <c r="BW5" s="92">
        <f aca="true" t="shared" si="11" ref="BW5:BW53">IF(E5&lt;=F5,1,0)</f>
        <v>0</v>
      </c>
      <c r="BX5" s="92">
        <f aca="true" t="shared" si="12" ref="BX5:BX53">IF(E5&lt;=G5,1,0)</f>
        <v>0</v>
      </c>
      <c r="BY5" s="92">
        <f aca="true" t="shared" si="13" ref="BY5:BY53">IF(E5&lt;=H5,1,0)</f>
        <v>0</v>
      </c>
      <c r="BZ5" s="92">
        <f aca="true" t="shared" si="14" ref="BZ5:BZ53">IF(E5&lt;=I5,1,0)</f>
        <v>0</v>
      </c>
      <c r="CA5" s="92">
        <f aca="true" t="shared" si="15" ref="CA5:CA53">IF(E5&lt;=J5,1,0)</f>
        <v>0</v>
      </c>
      <c r="CB5" s="92">
        <f aca="true" t="shared" si="16" ref="CB5:CB53">IF(E5&lt;=K5,1,0)</f>
        <v>0</v>
      </c>
      <c r="CC5" s="92">
        <f aca="true" t="shared" si="17" ref="CC5:CC53">SUM(BW5:CB5)</f>
        <v>0</v>
      </c>
      <c r="CD5" s="92"/>
      <c r="CE5" s="92">
        <f aca="true" t="shared" si="18" ref="CE5:CE53">IF(F5&lt;=G5,1,0)</f>
        <v>1</v>
      </c>
      <c r="CF5" s="92">
        <f aca="true" t="shared" si="19" ref="CF5:CF53">IF(F5&lt;=H5,1,0)</f>
        <v>1</v>
      </c>
      <c r="CG5" s="92">
        <f aca="true" t="shared" si="20" ref="CG5:CG53">IF(F5&lt;=I5,1,0)</f>
        <v>1</v>
      </c>
      <c r="CH5" s="92">
        <f aca="true" t="shared" si="21" ref="CH5:CH53">IF(F5&lt;=J5,1,0)</f>
        <v>1</v>
      </c>
      <c r="CI5" s="92">
        <f aca="true" t="shared" si="22" ref="CI5:CI53">IF(F5&lt;=K5,1,0)</f>
        <v>1</v>
      </c>
      <c r="CJ5" s="92">
        <f aca="true" t="shared" si="23" ref="CJ5:CJ53">SUM(CE5:CI5)</f>
        <v>5</v>
      </c>
      <c r="CK5" s="92"/>
      <c r="CL5" s="92">
        <f aca="true" t="shared" si="24" ref="CL5:CL53">IF(G5&lt;=H5,1,0)</f>
        <v>1</v>
      </c>
      <c r="CM5" s="92">
        <f aca="true" t="shared" si="25" ref="CM5:CM53">IF(G5&lt;=I5,1,0)</f>
        <v>1</v>
      </c>
      <c r="CN5" s="92">
        <f aca="true" t="shared" si="26" ref="CN5:CN53">IF(G5&lt;=J5,1,0)</f>
        <v>1</v>
      </c>
      <c r="CO5" s="92">
        <f aca="true" t="shared" si="27" ref="CO5:CO53">IF(G5&lt;=K5,1,0)</f>
        <v>1</v>
      </c>
      <c r="CP5" s="92">
        <f aca="true" t="shared" si="28" ref="CP5:CP53">SUM(CL5:CO5)</f>
        <v>4</v>
      </c>
      <c r="CQ5" s="92"/>
      <c r="CR5" s="92">
        <f aca="true" t="shared" si="29" ref="CR5:CR53">IF(H5&lt;=I5,1,0)</f>
        <v>1</v>
      </c>
      <c r="CS5" s="92">
        <f aca="true" t="shared" si="30" ref="CS5:CS53">IF(H5&lt;=J5,1,0)</f>
        <v>1</v>
      </c>
      <c r="CT5" s="92">
        <f aca="true" t="shared" si="31" ref="CT5:CT53">IF(H5&lt;=K5,1,0)</f>
        <v>1</v>
      </c>
      <c r="CU5" s="92">
        <f aca="true" t="shared" si="32" ref="CU5:CU53">SUM(CR5:CT5)</f>
        <v>3</v>
      </c>
      <c r="CV5" s="92"/>
      <c r="CW5" s="92">
        <f aca="true" t="shared" si="33" ref="CW5:CW53">IF(I5&lt;=J5,1,0)</f>
        <v>1</v>
      </c>
      <c r="CX5" s="92">
        <f aca="true" t="shared" si="34" ref="CX5:CX53">IF(I5&lt;=K5,1,0)</f>
        <v>1</v>
      </c>
      <c r="CY5" s="92">
        <f aca="true" t="shared" si="35" ref="CY5:CY53">SUM(CW5:CX5)</f>
        <v>2</v>
      </c>
      <c r="CZ5" s="92"/>
      <c r="DA5" s="92">
        <f aca="true" t="shared" si="36" ref="DA5:DA53">IF(J5&lt;=K5,1,0)</f>
        <v>1</v>
      </c>
      <c r="DB5" s="97"/>
      <c r="DC5" s="78" t="s">
        <v>69</v>
      </c>
      <c r="DD5" s="98">
        <f>SUM('SA 2015 Gruppe 5'!S15-'SA 2015 Gruppe 5'!B15)</f>
        <v>6</v>
      </c>
      <c r="DE5" s="79" t="s">
        <v>61</v>
      </c>
      <c r="DF5" s="80" t="s">
        <v>70</v>
      </c>
      <c r="DG5" s="81" t="s">
        <v>71</v>
      </c>
      <c r="DH5" s="99" t="s">
        <v>72</v>
      </c>
    </row>
    <row r="6" spans="1:112" ht="18">
      <c r="A6" s="101"/>
      <c r="B6" s="110">
        <v>3</v>
      </c>
      <c r="C6" s="106" t="s">
        <v>84</v>
      </c>
      <c r="D6" s="104">
        <v>27</v>
      </c>
      <c r="E6" s="74"/>
      <c r="F6" s="74"/>
      <c r="G6" s="74"/>
      <c r="H6" s="74"/>
      <c r="I6" s="74"/>
      <c r="J6" s="75"/>
      <c r="K6" s="75"/>
      <c r="L6" s="113">
        <f t="shared" si="1"/>
        <v>27</v>
      </c>
      <c r="M6" s="112">
        <f t="shared" si="0"/>
        <v>27</v>
      </c>
      <c r="N6" s="126">
        <f t="shared" si="2"/>
        <v>0</v>
      </c>
      <c r="BM6" s="92"/>
      <c r="BN6" s="92">
        <f t="shared" si="3"/>
        <v>0</v>
      </c>
      <c r="BO6" s="92">
        <f t="shared" si="4"/>
        <v>0</v>
      </c>
      <c r="BP6" s="92">
        <f t="shared" si="5"/>
        <v>0</v>
      </c>
      <c r="BQ6" s="92">
        <f t="shared" si="6"/>
        <v>0</v>
      </c>
      <c r="BR6" s="92">
        <f t="shared" si="7"/>
        <v>0</v>
      </c>
      <c r="BS6" s="92">
        <f t="shared" si="8"/>
        <v>0</v>
      </c>
      <c r="BT6" s="92">
        <f t="shared" si="9"/>
        <v>0</v>
      </c>
      <c r="BU6" s="92">
        <f t="shared" si="10"/>
        <v>0</v>
      </c>
      <c r="BV6" s="92"/>
      <c r="BW6" s="92">
        <f t="shared" si="11"/>
        <v>1</v>
      </c>
      <c r="BX6" s="92">
        <f t="shared" si="12"/>
        <v>1</v>
      </c>
      <c r="BY6" s="92">
        <f t="shared" si="13"/>
        <v>1</v>
      </c>
      <c r="BZ6" s="92">
        <f t="shared" si="14"/>
        <v>1</v>
      </c>
      <c r="CA6" s="92">
        <f t="shared" si="15"/>
        <v>1</v>
      </c>
      <c r="CB6" s="92">
        <f t="shared" si="16"/>
        <v>1</v>
      </c>
      <c r="CC6" s="92">
        <f t="shared" si="17"/>
        <v>6</v>
      </c>
      <c r="CD6" s="92"/>
      <c r="CE6" s="92">
        <f t="shared" si="18"/>
        <v>1</v>
      </c>
      <c r="CF6" s="92">
        <f t="shared" si="19"/>
        <v>1</v>
      </c>
      <c r="CG6" s="92">
        <f t="shared" si="20"/>
        <v>1</v>
      </c>
      <c r="CH6" s="92">
        <f t="shared" si="21"/>
        <v>1</v>
      </c>
      <c r="CI6" s="92">
        <f t="shared" si="22"/>
        <v>1</v>
      </c>
      <c r="CJ6" s="92">
        <f t="shared" si="23"/>
        <v>5</v>
      </c>
      <c r="CK6" s="92"/>
      <c r="CL6" s="92">
        <f t="shared" si="24"/>
        <v>1</v>
      </c>
      <c r="CM6" s="92">
        <f t="shared" si="25"/>
        <v>1</v>
      </c>
      <c r="CN6" s="92">
        <f t="shared" si="26"/>
        <v>1</v>
      </c>
      <c r="CO6" s="92">
        <f t="shared" si="27"/>
        <v>1</v>
      </c>
      <c r="CP6" s="92">
        <f t="shared" si="28"/>
        <v>4</v>
      </c>
      <c r="CQ6" s="92"/>
      <c r="CR6" s="92">
        <f t="shared" si="29"/>
        <v>1</v>
      </c>
      <c r="CS6" s="92">
        <f t="shared" si="30"/>
        <v>1</v>
      </c>
      <c r="CT6" s="92">
        <f t="shared" si="31"/>
        <v>1</v>
      </c>
      <c r="CU6" s="92">
        <f t="shared" si="32"/>
        <v>3</v>
      </c>
      <c r="CV6" s="92"/>
      <c r="CW6" s="92">
        <f t="shared" si="33"/>
        <v>1</v>
      </c>
      <c r="CX6" s="92">
        <f t="shared" si="34"/>
        <v>1</v>
      </c>
      <c r="CY6" s="92">
        <f t="shared" si="35"/>
        <v>2</v>
      </c>
      <c r="CZ6" s="92"/>
      <c r="DA6" s="92">
        <f t="shared" si="36"/>
        <v>1</v>
      </c>
      <c r="DB6" s="97"/>
      <c r="DC6" s="78" t="s">
        <v>69</v>
      </c>
      <c r="DD6" s="98">
        <f>SUM('SA 2015 Gruppe 5'!S16-'SA 2015 Gruppe 5'!B16)</f>
        <v>0</v>
      </c>
      <c r="DE6" s="79" t="s">
        <v>61</v>
      </c>
      <c r="DF6" s="80" t="s">
        <v>70</v>
      </c>
      <c r="DG6" s="81" t="s">
        <v>71</v>
      </c>
      <c r="DH6" s="99" t="s">
        <v>72</v>
      </c>
    </row>
    <row r="7" spans="1:112" ht="18">
      <c r="A7" s="101"/>
      <c r="B7" s="110">
        <v>4</v>
      </c>
      <c r="C7" s="7" t="s">
        <v>80</v>
      </c>
      <c r="D7" s="105">
        <v>19</v>
      </c>
      <c r="E7" s="76">
        <v>23</v>
      </c>
      <c r="F7" s="76"/>
      <c r="G7" s="76"/>
      <c r="H7" s="76"/>
      <c r="I7" s="76"/>
      <c r="J7" s="77"/>
      <c r="K7" s="77"/>
      <c r="L7" s="113">
        <f t="shared" si="1"/>
        <v>42</v>
      </c>
      <c r="M7" s="112">
        <f t="shared" si="0"/>
        <v>21</v>
      </c>
      <c r="N7" s="126">
        <f t="shared" si="2"/>
        <v>0</v>
      </c>
      <c r="BM7" s="92"/>
      <c r="BN7" s="92">
        <f t="shared" si="3"/>
        <v>1</v>
      </c>
      <c r="BO7" s="92">
        <f t="shared" si="4"/>
        <v>0</v>
      </c>
      <c r="BP7" s="92">
        <f t="shared" si="5"/>
        <v>0</v>
      </c>
      <c r="BQ7" s="92">
        <f t="shared" si="6"/>
        <v>0</v>
      </c>
      <c r="BR7" s="92">
        <f t="shared" si="7"/>
        <v>0</v>
      </c>
      <c r="BS7" s="92">
        <f t="shared" si="8"/>
        <v>0</v>
      </c>
      <c r="BT7" s="92">
        <f t="shared" si="9"/>
        <v>0</v>
      </c>
      <c r="BU7" s="92">
        <f t="shared" si="10"/>
        <v>1</v>
      </c>
      <c r="BV7" s="92"/>
      <c r="BW7" s="92">
        <f t="shared" si="11"/>
        <v>0</v>
      </c>
      <c r="BX7" s="92">
        <f t="shared" si="12"/>
        <v>0</v>
      </c>
      <c r="BY7" s="92">
        <f t="shared" si="13"/>
        <v>0</v>
      </c>
      <c r="BZ7" s="92">
        <f t="shared" si="14"/>
        <v>0</v>
      </c>
      <c r="CA7" s="92">
        <f t="shared" si="15"/>
        <v>0</v>
      </c>
      <c r="CB7" s="92">
        <f t="shared" si="16"/>
        <v>0</v>
      </c>
      <c r="CC7" s="92">
        <f t="shared" si="17"/>
        <v>0</v>
      </c>
      <c r="CD7" s="92"/>
      <c r="CE7" s="92">
        <f t="shared" si="18"/>
        <v>1</v>
      </c>
      <c r="CF7" s="92">
        <f t="shared" si="19"/>
        <v>1</v>
      </c>
      <c r="CG7" s="92">
        <f t="shared" si="20"/>
        <v>1</v>
      </c>
      <c r="CH7" s="92">
        <f t="shared" si="21"/>
        <v>1</v>
      </c>
      <c r="CI7" s="92">
        <f t="shared" si="22"/>
        <v>1</v>
      </c>
      <c r="CJ7" s="92">
        <f t="shared" si="23"/>
        <v>5</v>
      </c>
      <c r="CK7" s="92"/>
      <c r="CL7" s="92">
        <f t="shared" si="24"/>
        <v>1</v>
      </c>
      <c r="CM7" s="92">
        <f t="shared" si="25"/>
        <v>1</v>
      </c>
      <c r="CN7" s="92">
        <f t="shared" si="26"/>
        <v>1</v>
      </c>
      <c r="CO7" s="92">
        <f t="shared" si="27"/>
        <v>1</v>
      </c>
      <c r="CP7" s="92">
        <f t="shared" si="28"/>
        <v>4</v>
      </c>
      <c r="CQ7" s="92"/>
      <c r="CR7" s="92">
        <f t="shared" si="29"/>
        <v>1</v>
      </c>
      <c r="CS7" s="92">
        <f t="shared" si="30"/>
        <v>1</v>
      </c>
      <c r="CT7" s="92">
        <f t="shared" si="31"/>
        <v>1</v>
      </c>
      <c r="CU7" s="92">
        <f t="shared" si="32"/>
        <v>3</v>
      </c>
      <c r="CV7" s="92"/>
      <c r="CW7" s="92">
        <f t="shared" si="33"/>
        <v>1</v>
      </c>
      <c r="CX7" s="92">
        <f t="shared" si="34"/>
        <v>1</v>
      </c>
      <c r="CY7" s="92">
        <f t="shared" si="35"/>
        <v>2</v>
      </c>
      <c r="CZ7" s="92"/>
      <c r="DA7" s="92">
        <f t="shared" si="36"/>
        <v>1</v>
      </c>
      <c r="DB7" s="97"/>
      <c r="DC7" s="78" t="s">
        <v>69</v>
      </c>
      <c r="DD7" s="98">
        <f>SUM('SA 2015 Gruppe 5'!S17-'SA 2015 Gruppe 5'!B17)</f>
        <v>0</v>
      </c>
      <c r="DE7" s="79" t="s">
        <v>61</v>
      </c>
      <c r="DF7" s="80" t="s">
        <v>70</v>
      </c>
      <c r="DG7" s="81" t="s">
        <v>71</v>
      </c>
      <c r="DH7" s="99" t="s">
        <v>72</v>
      </c>
    </row>
    <row r="8" spans="1:112" ht="18">
      <c r="A8" s="101"/>
      <c r="B8" s="110">
        <v>5</v>
      </c>
      <c r="C8" s="106" t="s">
        <v>79</v>
      </c>
      <c r="D8" s="104">
        <v>23</v>
      </c>
      <c r="E8" s="74">
        <v>22</v>
      </c>
      <c r="F8" s="74"/>
      <c r="G8" s="74"/>
      <c r="H8" s="74"/>
      <c r="I8" s="74"/>
      <c r="J8" s="75"/>
      <c r="K8" s="75"/>
      <c r="L8" s="113">
        <f t="shared" si="1"/>
        <v>45</v>
      </c>
      <c r="M8" s="112">
        <f t="shared" si="0"/>
        <v>22.5</v>
      </c>
      <c r="N8" s="126">
        <f t="shared" si="2"/>
        <v>0</v>
      </c>
      <c r="BM8" s="92"/>
      <c r="BN8" s="92">
        <f t="shared" si="3"/>
        <v>0</v>
      </c>
      <c r="BO8" s="92">
        <f t="shared" si="4"/>
        <v>0</v>
      </c>
      <c r="BP8" s="92">
        <f t="shared" si="5"/>
        <v>0</v>
      </c>
      <c r="BQ8" s="92">
        <f t="shared" si="6"/>
        <v>0</v>
      </c>
      <c r="BR8" s="92">
        <f t="shared" si="7"/>
        <v>0</v>
      </c>
      <c r="BS8" s="92">
        <f t="shared" si="8"/>
        <v>0</v>
      </c>
      <c r="BT8" s="92">
        <f t="shared" si="9"/>
        <v>0</v>
      </c>
      <c r="BU8" s="92">
        <f t="shared" si="10"/>
        <v>0</v>
      </c>
      <c r="BV8" s="92"/>
      <c r="BW8" s="92">
        <f t="shared" si="11"/>
        <v>0</v>
      </c>
      <c r="BX8" s="92">
        <f t="shared" si="12"/>
        <v>0</v>
      </c>
      <c r="BY8" s="92">
        <f t="shared" si="13"/>
        <v>0</v>
      </c>
      <c r="BZ8" s="92">
        <f t="shared" si="14"/>
        <v>0</v>
      </c>
      <c r="CA8" s="92">
        <f t="shared" si="15"/>
        <v>0</v>
      </c>
      <c r="CB8" s="92">
        <f t="shared" si="16"/>
        <v>0</v>
      </c>
      <c r="CC8" s="92">
        <f t="shared" si="17"/>
        <v>0</v>
      </c>
      <c r="CD8" s="92"/>
      <c r="CE8" s="92">
        <f t="shared" si="18"/>
        <v>1</v>
      </c>
      <c r="CF8" s="92">
        <f t="shared" si="19"/>
        <v>1</v>
      </c>
      <c r="CG8" s="92">
        <f t="shared" si="20"/>
        <v>1</v>
      </c>
      <c r="CH8" s="92">
        <f t="shared" si="21"/>
        <v>1</v>
      </c>
      <c r="CI8" s="92">
        <f t="shared" si="22"/>
        <v>1</v>
      </c>
      <c r="CJ8" s="92">
        <f t="shared" si="23"/>
        <v>5</v>
      </c>
      <c r="CK8" s="92"/>
      <c r="CL8" s="92">
        <f t="shared" si="24"/>
        <v>1</v>
      </c>
      <c r="CM8" s="92">
        <f t="shared" si="25"/>
        <v>1</v>
      </c>
      <c r="CN8" s="92">
        <f t="shared" si="26"/>
        <v>1</v>
      </c>
      <c r="CO8" s="92">
        <f t="shared" si="27"/>
        <v>1</v>
      </c>
      <c r="CP8" s="92">
        <f t="shared" si="28"/>
        <v>4</v>
      </c>
      <c r="CQ8" s="92"/>
      <c r="CR8" s="92">
        <f t="shared" si="29"/>
        <v>1</v>
      </c>
      <c r="CS8" s="92">
        <f t="shared" si="30"/>
        <v>1</v>
      </c>
      <c r="CT8" s="92">
        <f t="shared" si="31"/>
        <v>1</v>
      </c>
      <c r="CU8" s="92">
        <f t="shared" si="32"/>
        <v>3</v>
      </c>
      <c r="CV8" s="92"/>
      <c r="CW8" s="92">
        <f t="shared" si="33"/>
        <v>1</v>
      </c>
      <c r="CX8" s="92">
        <f t="shared" si="34"/>
        <v>1</v>
      </c>
      <c r="CY8" s="92">
        <f t="shared" si="35"/>
        <v>2</v>
      </c>
      <c r="CZ8" s="92"/>
      <c r="DA8" s="92">
        <f t="shared" si="36"/>
        <v>1</v>
      </c>
      <c r="DB8" s="97"/>
      <c r="DC8" s="78" t="s">
        <v>69</v>
      </c>
      <c r="DD8" s="98">
        <f>SUM('SA 2015 Gruppe 5'!S18-'SA 2015 Gruppe 5'!B18)</f>
        <v>0</v>
      </c>
      <c r="DE8" s="79" t="s">
        <v>61</v>
      </c>
      <c r="DF8" s="80" t="s">
        <v>70</v>
      </c>
      <c r="DG8" s="81" t="s">
        <v>71</v>
      </c>
      <c r="DH8" s="99" t="s">
        <v>72</v>
      </c>
    </row>
    <row r="9" spans="1:112" ht="18">
      <c r="A9" s="101"/>
      <c r="B9" s="110">
        <v>6</v>
      </c>
      <c r="C9" s="7" t="s">
        <v>82</v>
      </c>
      <c r="D9" s="105">
        <v>21</v>
      </c>
      <c r="E9" s="76">
        <v>20</v>
      </c>
      <c r="F9" s="76"/>
      <c r="G9" s="76"/>
      <c r="H9" s="76"/>
      <c r="I9" s="76"/>
      <c r="J9" s="77"/>
      <c r="K9" s="77"/>
      <c r="L9" s="113">
        <f t="shared" si="1"/>
        <v>41</v>
      </c>
      <c r="M9" s="112">
        <f t="shared" si="0"/>
        <v>20.5</v>
      </c>
      <c r="N9" s="126">
        <f t="shared" si="2"/>
        <v>0</v>
      </c>
      <c r="BM9" s="92"/>
      <c r="BN9" s="92">
        <f t="shared" si="3"/>
        <v>0</v>
      </c>
      <c r="BO9" s="92">
        <f t="shared" si="4"/>
        <v>0</v>
      </c>
      <c r="BP9" s="92">
        <f t="shared" si="5"/>
        <v>0</v>
      </c>
      <c r="BQ9" s="92">
        <f t="shared" si="6"/>
        <v>0</v>
      </c>
      <c r="BR9" s="92">
        <f t="shared" si="7"/>
        <v>0</v>
      </c>
      <c r="BS9" s="92">
        <f t="shared" si="8"/>
        <v>0</v>
      </c>
      <c r="BT9" s="92">
        <f t="shared" si="9"/>
        <v>0</v>
      </c>
      <c r="BU9" s="92">
        <f t="shared" si="10"/>
        <v>0</v>
      </c>
      <c r="BV9" s="92"/>
      <c r="BW9" s="92">
        <f t="shared" si="11"/>
        <v>0</v>
      </c>
      <c r="BX9" s="92">
        <f t="shared" si="12"/>
        <v>0</v>
      </c>
      <c r="BY9" s="92">
        <f t="shared" si="13"/>
        <v>0</v>
      </c>
      <c r="BZ9" s="92">
        <f t="shared" si="14"/>
        <v>0</v>
      </c>
      <c r="CA9" s="92">
        <f t="shared" si="15"/>
        <v>0</v>
      </c>
      <c r="CB9" s="92">
        <f t="shared" si="16"/>
        <v>0</v>
      </c>
      <c r="CC9" s="92">
        <f t="shared" si="17"/>
        <v>0</v>
      </c>
      <c r="CD9" s="92"/>
      <c r="CE9" s="92">
        <f t="shared" si="18"/>
        <v>1</v>
      </c>
      <c r="CF9" s="92">
        <f t="shared" si="19"/>
        <v>1</v>
      </c>
      <c r="CG9" s="92">
        <f t="shared" si="20"/>
        <v>1</v>
      </c>
      <c r="CH9" s="92">
        <f t="shared" si="21"/>
        <v>1</v>
      </c>
      <c r="CI9" s="92">
        <f t="shared" si="22"/>
        <v>1</v>
      </c>
      <c r="CJ9" s="92">
        <f t="shared" si="23"/>
        <v>5</v>
      </c>
      <c r="CK9" s="92"/>
      <c r="CL9" s="92">
        <f t="shared" si="24"/>
        <v>1</v>
      </c>
      <c r="CM9" s="92">
        <f t="shared" si="25"/>
        <v>1</v>
      </c>
      <c r="CN9" s="92">
        <f t="shared" si="26"/>
        <v>1</v>
      </c>
      <c r="CO9" s="92">
        <f t="shared" si="27"/>
        <v>1</v>
      </c>
      <c r="CP9" s="92">
        <f t="shared" si="28"/>
        <v>4</v>
      </c>
      <c r="CQ9" s="92"/>
      <c r="CR9" s="92">
        <f t="shared" si="29"/>
        <v>1</v>
      </c>
      <c r="CS9" s="92">
        <f t="shared" si="30"/>
        <v>1</v>
      </c>
      <c r="CT9" s="92">
        <f t="shared" si="31"/>
        <v>1</v>
      </c>
      <c r="CU9" s="92">
        <f t="shared" si="32"/>
        <v>3</v>
      </c>
      <c r="CV9" s="92"/>
      <c r="CW9" s="92">
        <f t="shared" si="33"/>
        <v>1</v>
      </c>
      <c r="CX9" s="92">
        <f t="shared" si="34"/>
        <v>1</v>
      </c>
      <c r="CY9" s="92">
        <f t="shared" si="35"/>
        <v>2</v>
      </c>
      <c r="CZ9" s="92"/>
      <c r="DA9" s="92">
        <f t="shared" si="36"/>
        <v>1</v>
      </c>
      <c r="DB9" s="97"/>
      <c r="DC9" s="78" t="s">
        <v>69</v>
      </c>
      <c r="DD9" s="98">
        <f>SUM('SA 2015 Gruppe 5'!S19-'SA 2015 Gruppe 5'!B19)</f>
        <v>3</v>
      </c>
      <c r="DE9" s="79" t="s">
        <v>61</v>
      </c>
      <c r="DF9" s="80" t="s">
        <v>70</v>
      </c>
      <c r="DG9" s="81" t="s">
        <v>71</v>
      </c>
      <c r="DH9" s="99" t="s">
        <v>72</v>
      </c>
    </row>
    <row r="10" spans="1:112" ht="18">
      <c r="A10" s="101"/>
      <c r="B10" s="110">
        <v>7</v>
      </c>
      <c r="C10" s="106" t="s">
        <v>121</v>
      </c>
      <c r="D10" s="104">
        <v>22</v>
      </c>
      <c r="E10" s="74"/>
      <c r="F10" s="74"/>
      <c r="G10" s="74"/>
      <c r="H10" s="74"/>
      <c r="I10" s="74"/>
      <c r="J10" s="75"/>
      <c r="K10" s="75"/>
      <c r="L10" s="113">
        <f t="shared" si="1"/>
        <v>22</v>
      </c>
      <c r="M10" s="112">
        <f t="shared" si="0"/>
        <v>22</v>
      </c>
      <c r="N10" s="126">
        <f t="shared" si="2"/>
        <v>0</v>
      </c>
      <c r="BM10" s="92"/>
      <c r="BN10" s="92">
        <f t="shared" si="3"/>
        <v>0</v>
      </c>
      <c r="BO10" s="92">
        <f t="shared" si="4"/>
        <v>0</v>
      </c>
      <c r="BP10" s="92">
        <f t="shared" si="5"/>
        <v>0</v>
      </c>
      <c r="BQ10" s="92">
        <f t="shared" si="6"/>
        <v>0</v>
      </c>
      <c r="BR10" s="92">
        <f t="shared" si="7"/>
        <v>0</v>
      </c>
      <c r="BS10" s="92">
        <f t="shared" si="8"/>
        <v>0</v>
      </c>
      <c r="BT10" s="92">
        <f t="shared" si="9"/>
        <v>0</v>
      </c>
      <c r="BU10" s="92">
        <f t="shared" si="10"/>
        <v>0</v>
      </c>
      <c r="BV10" s="92"/>
      <c r="BW10" s="92">
        <f t="shared" si="11"/>
        <v>1</v>
      </c>
      <c r="BX10" s="92">
        <f t="shared" si="12"/>
        <v>1</v>
      </c>
      <c r="BY10" s="92">
        <f t="shared" si="13"/>
        <v>1</v>
      </c>
      <c r="BZ10" s="92">
        <f t="shared" si="14"/>
        <v>1</v>
      </c>
      <c r="CA10" s="92">
        <f t="shared" si="15"/>
        <v>1</v>
      </c>
      <c r="CB10" s="92">
        <f t="shared" si="16"/>
        <v>1</v>
      </c>
      <c r="CC10" s="92">
        <f t="shared" si="17"/>
        <v>6</v>
      </c>
      <c r="CD10" s="92"/>
      <c r="CE10" s="92">
        <f t="shared" si="18"/>
        <v>1</v>
      </c>
      <c r="CF10" s="92">
        <f t="shared" si="19"/>
        <v>1</v>
      </c>
      <c r="CG10" s="92">
        <f t="shared" si="20"/>
        <v>1</v>
      </c>
      <c r="CH10" s="92">
        <f t="shared" si="21"/>
        <v>1</v>
      </c>
      <c r="CI10" s="92">
        <f t="shared" si="22"/>
        <v>1</v>
      </c>
      <c r="CJ10" s="92">
        <f t="shared" si="23"/>
        <v>5</v>
      </c>
      <c r="CK10" s="92"/>
      <c r="CL10" s="92">
        <f t="shared" si="24"/>
        <v>1</v>
      </c>
      <c r="CM10" s="92">
        <f t="shared" si="25"/>
        <v>1</v>
      </c>
      <c r="CN10" s="92">
        <f t="shared" si="26"/>
        <v>1</v>
      </c>
      <c r="CO10" s="92">
        <f t="shared" si="27"/>
        <v>1</v>
      </c>
      <c r="CP10" s="92">
        <f t="shared" si="28"/>
        <v>4</v>
      </c>
      <c r="CQ10" s="92"/>
      <c r="CR10" s="92">
        <f t="shared" si="29"/>
        <v>1</v>
      </c>
      <c r="CS10" s="92">
        <f t="shared" si="30"/>
        <v>1</v>
      </c>
      <c r="CT10" s="92">
        <f t="shared" si="31"/>
        <v>1</v>
      </c>
      <c r="CU10" s="92">
        <f t="shared" si="32"/>
        <v>3</v>
      </c>
      <c r="CV10" s="92"/>
      <c r="CW10" s="92">
        <f t="shared" si="33"/>
        <v>1</v>
      </c>
      <c r="CX10" s="92">
        <f t="shared" si="34"/>
        <v>1</v>
      </c>
      <c r="CY10" s="92">
        <f t="shared" si="35"/>
        <v>2</v>
      </c>
      <c r="CZ10" s="92"/>
      <c r="DA10" s="92">
        <f t="shared" si="36"/>
        <v>1</v>
      </c>
      <c r="DB10" s="97"/>
      <c r="DC10" s="78" t="s">
        <v>69</v>
      </c>
      <c r="DD10" s="98">
        <f>SUM('SA 2015 Gruppe 5'!S20-'SA 2015 Gruppe 5'!B20)</f>
        <v>0</v>
      </c>
      <c r="DE10" s="79" t="s">
        <v>61</v>
      </c>
      <c r="DF10" s="80" t="s">
        <v>70</v>
      </c>
      <c r="DG10" s="81" t="s">
        <v>71</v>
      </c>
      <c r="DH10" s="99" t="s">
        <v>72</v>
      </c>
    </row>
    <row r="11" spans="1:112" ht="18">
      <c r="A11" s="101"/>
      <c r="B11" s="110">
        <v>8</v>
      </c>
      <c r="C11" s="7" t="s">
        <v>73</v>
      </c>
      <c r="D11" s="105">
        <v>20</v>
      </c>
      <c r="E11" s="76">
        <v>30</v>
      </c>
      <c r="F11" s="76"/>
      <c r="G11" s="76"/>
      <c r="H11" s="76"/>
      <c r="I11" s="76"/>
      <c r="J11" s="77"/>
      <c r="K11" s="77"/>
      <c r="L11" s="113">
        <f t="shared" si="1"/>
        <v>50</v>
      </c>
      <c r="M11" s="112">
        <f t="shared" si="0"/>
        <v>25</v>
      </c>
      <c r="N11" s="126">
        <f t="shared" si="2"/>
        <v>0</v>
      </c>
      <c r="BM11" s="92"/>
      <c r="BN11" s="92">
        <f t="shared" si="3"/>
        <v>1</v>
      </c>
      <c r="BO11" s="92">
        <f t="shared" si="4"/>
        <v>0</v>
      </c>
      <c r="BP11" s="92">
        <f t="shared" si="5"/>
        <v>0</v>
      </c>
      <c r="BQ11" s="92">
        <f t="shared" si="6"/>
        <v>0</v>
      </c>
      <c r="BR11" s="92">
        <f t="shared" si="7"/>
        <v>0</v>
      </c>
      <c r="BS11" s="92">
        <f t="shared" si="8"/>
        <v>0</v>
      </c>
      <c r="BT11" s="92">
        <f t="shared" si="9"/>
        <v>0</v>
      </c>
      <c r="BU11" s="92">
        <f t="shared" si="10"/>
        <v>1</v>
      </c>
      <c r="BV11" s="92"/>
      <c r="BW11" s="92">
        <f t="shared" si="11"/>
        <v>0</v>
      </c>
      <c r="BX11" s="92">
        <f t="shared" si="12"/>
        <v>0</v>
      </c>
      <c r="BY11" s="92">
        <f t="shared" si="13"/>
        <v>0</v>
      </c>
      <c r="BZ11" s="92">
        <f t="shared" si="14"/>
        <v>0</v>
      </c>
      <c r="CA11" s="92">
        <f t="shared" si="15"/>
        <v>0</v>
      </c>
      <c r="CB11" s="92">
        <f t="shared" si="16"/>
        <v>0</v>
      </c>
      <c r="CC11" s="92">
        <f t="shared" si="17"/>
        <v>0</v>
      </c>
      <c r="CD11" s="92"/>
      <c r="CE11" s="92">
        <f t="shared" si="18"/>
        <v>1</v>
      </c>
      <c r="CF11" s="92">
        <f t="shared" si="19"/>
        <v>1</v>
      </c>
      <c r="CG11" s="92">
        <f t="shared" si="20"/>
        <v>1</v>
      </c>
      <c r="CH11" s="92">
        <f t="shared" si="21"/>
        <v>1</v>
      </c>
      <c r="CI11" s="92">
        <f t="shared" si="22"/>
        <v>1</v>
      </c>
      <c r="CJ11" s="92">
        <f t="shared" si="23"/>
        <v>5</v>
      </c>
      <c r="CK11" s="92"/>
      <c r="CL11" s="92">
        <f t="shared" si="24"/>
        <v>1</v>
      </c>
      <c r="CM11" s="92">
        <f t="shared" si="25"/>
        <v>1</v>
      </c>
      <c r="CN11" s="92">
        <f t="shared" si="26"/>
        <v>1</v>
      </c>
      <c r="CO11" s="92">
        <f t="shared" si="27"/>
        <v>1</v>
      </c>
      <c r="CP11" s="92">
        <f t="shared" si="28"/>
        <v>4</v>
      </c>
      <c r="CQ11" s="92"/>
      <c r="CR11" s="92">
        <f t="shared" si="29"/>
        <v>1</v>
      </c>
      <c r="CS11" s="92">
        <f t="shared" si="30"/>
        <v>1</v>
      </c>
      <c r="CT11" s="92">
        <f t="shared" si="31"/>
        <v>1</v>
      </c>
      <c r="CU11" s="92">
        <f t="shared" si="32"/>
        <v>3</v>
      </c>
      <c r="CV11" s="92"/>
      <c r="CW11" s="92">
        <f t="shared" si="33"/>
        <v>1</v>
      </c>
      <c r="CX11" s="92">
        <f t="shared" si="34"/>
        <v>1</v>
      </c>
      <c r="CY11" s="92">
        <f t="shared" si="35"/>
        <v>2</v>
      </c>
      <c r="CZ11" s="92"/>
      <c r="DA11" s="92">
        <f t="shared" si="36"/>
        <v>1</v>
      </c>
      <c r="DB11" s="97"/>
      <c r="DC11" s="78" t="s">
        <v>69</v>
      </c>
      <c r="DD11" s="98">
        <f>SUM('SA 2015 Gruppe 5'!S21-'SA 2015 Gruppe 5'!B21)</f>
        <v>-6</v>
      </c>
      <c r="DE11" s="79" t="s">
        <v>61</v>
      </c>
      <c r="DF11" s="80" t="s">
        <v>70</v>
      </c>
      <c r="DG11" s="81" t="s">
        <v>71</v>
      </c>
      <c r="DH11" s="99" t="s">
        <v>72</v>
      </c>
    </row>
    <row r="12" spans="1:112" ht="18">
      <c r="A12" s="101"/>
      <c r="B12" s="110">
        <v>9</v>
      </c>
      <c r="C12" s="106" t="s">
        <v>74</v>
      </c>
      <c r="D12" s="104">
        <v>25</v>
      </c>
      <c r="E12" s="74">
        <v>25</v>
      </c>
      <c r="F12" s="74"/>
      <c r="G12" s="74"/>
      <c r="H12" s="74"/>
      <c r="I12" s="74"/>
      <c r="J12" s="75"/>
      <c r="K12" s="75"/>
      <c r="L12" s="113">
        <f t="shared" si="1"/>
        <v>50</v>
      </c>
      <c r="M12" s="112">
        <f t="shared" si="0"/>
        <v>25</v>
      </c>
      <c r="N12" s="126">
        <f t="shared" si="2"/>
        <v>0</v>
      </c>
      <c r="BM12" s="92"/>
      <c r="BN12" s="92">
        <f t="shared" si="3"/>
        <v>1</v>
      </c>
      <c r="BO12" s="92">
        <f t="shared" si="4"/>
        <v>0</v>
      </c>
      <c r="BP12" s="92">
        <f t="shared" si="5"/>
        <v>0</v>
      </c>
      <c r="BQ12" s="92">
        <f t="shared" si="6"/>
        <v>0</v>
      </c>
      <c r="BR12" s="92">
        <f t="shared" si="7"/>
        <v>0</v>
      </c>
      <c r="BS12" s="92">
        <f t="shared" si="8"/>
        <v>0</v>
      </c>
      <c r="BT12" s="92">
        <f t="shared" si="9"/>
        <v>0</v>
      </c>
      <c r="BU12" s="92">
        <f t="shared" si="10"/>
        <v>1</v>
      </c>
      <c r="BV12" s="92"/>
      <c r="BW12" s="92">
        <f t="shared" si="11"/>
        <v>0</v>
      </c>
      <c r="BX12" s="92">
        <f t="shared" si="12"/>
        <v>0</v>
      </c>
      <c r="BY12" s="92">
        <f t="shared" si="13"/>
        <v>0</v>
      </c>
      <c r="BZ12" s="92">
        <f t="shared" si="14"/>
        <v>0</v>
      </c>
      <c r="CA12" s="92">
        <f t="shared" si="15"/>
        <v>0</v>
      </c>
      <c r="CB12" s="92">
        <f t="shared" si="16"/>
        <v>0</v>
      </c>
      <c r="CC12" s="92">
        <f t="shared" si="17"/>
        <v>0</v>
      </c>
      <c r="CD12" s="92"/>
      <c r="CE12" s="92">
        <f t="shared" si="18"/>
        <v>1</v>
      </c>
      <c r="CF12" s="92">
        <f t="shared" si="19"/>
        <v>1</v>
      </c>
      <c r="CG12" s="92">
        <f t="shared" si="20"/>
        <v>1</v>
      </c>
      <c r="CH12" s="92">
        <f t="shared" si="21"/>
        <v>1</v>
      </c>
      <c r="CI12" s="92">
        <f t="shared" si="22"/>
        <v>1</v>
      </c>
      <c r="CJ12" s="92">
        <f t="shared" si="23"/>
        <v>5</v>
      </c>
      <c r="CK12" s="92"/>
      <c r="CL12" s="92">
        <f t="shared" si="24"/>
        <v>1</v>
      </c>
      <c r="CM12" s="92">
        <f t="shared" si="25"/>
        <v>1</v>
      </c>
      <c r="CN12" s="92">
        <f t="shared" si="26"/>
        <v>1</v>
      </c>
      <c r="CO12" s="92">
        <f t="shared" si="27"/>
        <v>1</v>
      </c>
      <c r="CP12" s="92">
        <f t="shared" si="28"/>
        <v>4</v>
      </c>
      <c r="CQ12" s="92"/>
      <c r="CR12" s="92">
        <f t="shared" si="29"/>
        <v>1</v>
      </c>
      <c r="CS12" s="92">
        <f t="shared" si="30"/>
        <v>1</v>
      </c>
      <c r="CT12" s="92">
        <f t="shared" si="31"/>
        <v>1</v>
      </c>
      <c r="CU12" s="92">
        <f t="shared" si="32"/>
        <v>3</v>
      </c>
      <c r="CV12" s="92"/>
      <c r="CW12" s="92">
        <f t="shared" si="33"/>
        <v>1</v>
      </c>
      <c r="CX12" s="92">
        <f t="shared" si="34"/>
        <v>1</v>
      </c>
      <c r="CY12" s="92">
        <f t="shared" si="35"/>
        <v>2</v>
      </c>
      <c r="CZ12" s="92"/>
      <c r="DA12" s="92">
        <f t="shared" si="36"/>
        <v>1</v>
      </c>
      <c r="DB12" s="97"/>
      <c r="DC12" s="78" t="s">
        <v>69</v>
      </c>
      <c r="DD12" s="98">
        <f>SUM('SA 2015 Gruppe 5'!S22-'SA 2015 Gruppe 5'!B22)</f>
        <v>-3</v>
      </c>
      <c r="DE12" s="79" t="s">
        <v>61</v>
      </c>
      <c r="DF12" s="80" t="s">
        <v>70</v>
      </c>
      <c r="DG12" s="81" t="s">
        <v>71</v>
      </c>
      <c r="DH12" s="99" t="s">
        <v>72</v>
      </c>
    </row>
    <row r="13" spans="1:112" ht="18">
      <c r="A13" s="101"/>
      <c r="B13" s="110">
        <v>10</v>
      </c>
      <c r="C13" s="7" t="s">
        <v>78</v>
      </c>
      <c r="D13" s="105"/>
      <c r="E13" s="76">
        <v>21</v>
      </c>
      <c r="F13" s="76"/>
      <c r="G13" s="76"/>
      <c r="H13" s="76"/>
      <c r="I13" s="76"/>
      <c r="J13" s="77"/>
      <c r="K13" s="77"/>
      <c r="L13" s="113">
        <f t="shared" si="1"/>
        <v>21</v>
      </c>
      <c r="M13" s="112">
        <f t="shared" si="0"/>
        <v>21</v>
      </c>
      <c r="N13" s="126">
        <f t="shared" si="2"/>
        <v>0</v>
      </c>
      <c r="BM13" s="92"/>
      <c r="BN13" s="92">
        <f t="shared" si="3"/>
        <v>1</v>
      </c>
      <c r="BO13" s="92">
        <f t="shared" si="4"/>
        <v>1</v>
      </c>
      <c r="BP13" s="92">
        <f t="shared" si="5"/>
        <v>1</v>
      </c>
      <c r="BQ13" s="92">
        <f t="shared" si="6"/>
        <v>1</v>
      </c>
      <c r="BR13" s="92">
        <f t="shared" si="7"/>
        <v>1</v>
      </c>
      <c r="BS13" s="92">
        <f t="shared" si="8"/>
        <v>1</v>
      </c>
      <c r="BT13" s="92">
        <f t="shared" si="9"/>
        <v>1</v>
      </c>
      <c r="BU13" s="92">
        <f t="shared" si="10"/>
        <v>7</v>
      </c>
      <c r="BV13" s="92"/>
      <c r="BW13" s="92">
        <f t="shared" si="11"/>
        <v>0</v>
      </c>
      <c r="BX13" s="92">
        <f t="shared" si="12"/>
        <v>0</v>
      </c>
      <c r="BY13" s="92">
        <f t="shared" si="13"/>
        <v>0</v>
      </c>
      <c r="BZ13" s="92">
        <f t="shared" si="14"/>
        <v>0</v>
      </c>
      <c r="CA13" s="92">
        <f t="shared" si="15"/>
        <v>0</v>
      </c>
      <c r="CB13" s="92">
        <f t="shared" si="16"/>
        <v>0</v>
      </c>
      <c r="CC13" s="92">
        <f t="shared" si="17"/>
        <v>0</v>
      </c>
      <c r="CD13" s="92"/>
      <c r="CE13" s="92">
        <f t="shared" si="18"/>
        <v>1</v>
      </c>
      <c r="CF13" s="92">
        <f t="shared" si="19"/>
        <v>1</v>
      </c>
      <c r="CG13" s="92">
        <f t="shared" si="20"/>
        <v>1</v>
      </c>
      <c r="CH13" s="92">
        <f t="shared" si="21"/>
        <v>1</v>
      </c>
      <c r="CI13" s="92">
        <f t="shared" si="22"/>
        <v>1</v>
      </c>
      <c r="CJ13" s="92">
        <f t="shared" si="23"/>
        <v>5</v>
      </c>
      <c r="CK13" s="92"/>
      <c r="CL13" s="92">
        <f t="shared" si="24"/>
        <v>1</v>
      </c>
      <c r="CM13" s="92">
        <f t="shared" si="25"/>
        <v>1</v>
      </c>
      <c r="CN13" s="92">
        <f t="shared" si="26"/>
        <v>1</v>
      </c>
      <c r="CO13" s="92">
        <f t="shared" si="27"/>
        <v>1</v>
      </c>
      <c r="CP13" s="92">
        <f t="shared" si="28"/>
        <v>4</v>
      </c>
      <c r="CQ13" s="92"/>
      <c r="CR13" s="92">
        <f t="shared" si="29"/>
        <v>1</v>
      </c>
      <c r="CS13" s="92">
        <f t="shared" si="30"/>
        <v>1</v>
      </c>
      <c r="CT13" s="92">
        <f t="shared" si="31"/>
        <v>1</v>
      </c>
      <c r="CU13" s="92">
        <f t="shared" si="32"/>
        <v>3</v>
      </c>
      <c r="CV13" s="92"/>
      <c r="CW13" s="92">
        <f t="shared" si="33"/>
        <v>1</v>
      </c>
      <c r="CX13" s="92">
        <f t="shared" si="34"/>
        <v>1</v>
      </c>
      <c r="CY13" s="92">
        <f t="shared" si="35"/>
        <v>2</v>
      </c>
      <c r="CZ13" s="92"/>
      <c r="DA13" s="92">
        <f t="shared" si="36"/>
        <v>1</v>
      </c>
      <c r="DB13" s="97"/>
      <c r="DC13" s="78" t="s">
        <v>69</v>
      </c>
      <c r="DD13" s="98">
        <f>SUM('SA 2015 Gruppe 5'!S23-'SA 2015 Gruppe 5'!B23)</f>
        <v>-10</v>
      </c>
      <c r="DE13" s="79" t="s">
        <v>61</v>
      </c>
      <c r="DF13" s="80" t="s">
        <v>70</v>
      </c>
      <c r="DG13" s="81" t="s">
        <v>71</v>
      </c>
      <c r="DH13" s="99" t="s">
        <v>72</v>
      </c>
    </row>
    <row r="14" spans="1:112" ht="18">
      <c r="A14" s="101"/>
      <c r="B14" s="110">
        <v>11</v>
      </c>
      <c r="C14" s="106">
        <v>11</v>
      </c>
      <c r="D14" s="104"/>
      <c r="E14" s="74"/>
      <c r="F14" s="74"/>
      <c r="G14" s="74"/>
      <c r="H14" s="74"/>
      <c r="I14" s="74"/>
      <c r="J14" s="75"/>
      <c r="K14" s="75"/>
      <c r="L14" s="113">
        <f t="shared" si="1"/>
        <v>0</v>
      </c>
      <c r="M14" s="112" t="e">
        <f t="shared" si="0"/>
        <v>#DIV/0!</v>
      </c>
      <c r="N14" s="126">
        <f t="shared" si="2"/>
        <v>0</v>
      </c>
      <c r="BM14" s="92"/>
      <c r="BN14" s="92">
        <f t="shared" si="3"/>
        <v>1</v>
      </c>
      <c r="BO14" s="92">
        <f t="shared" si="4"/>
        <v>1</v>
      </c>
      <c r="BP14" s="92">
        <f t="shared" si="5"/>
        <v>1</v>
      </c>
      <c r="BQ14" s="92">
        <f t="shared" si="6"/>
        <v>1</v>
      </c>
      <c r="BR14" s="92">
        <f t="shared" si="7"/>
        <v>1</v>
      </c>
      <c r="BS14" s="92">
        <f t="shared" si="8"/>
        <v>1</v>
      </c>
      <c r="BT14" s="92">
        <f t="shared" si="9"/>
        <v>1</v>
      </c>
      <c r="BU14" s="92">
        <f t="shared" si="10"/>
        <v>7</v>
      </c>
      <c r="BV14" s="92"/>
      <c r="BW14" s="92">
        <f t="shared" si="11"/>
        <v>1</v>
      </c>
      <c r="BX14" s="92">
        <f t="shared" si="12"/>
        <v>1</v>
      </c>
      <c r="BY14" s="92">
        <f t="shared" si="13"/>
        <v>1</v>
      </c>
      <c r="BZ14" s="92">
        <f t="shared" si="14"/>
        <v>1</v>
      </c>
      <c r="CA14" s="92">
        <f t="shared" si="15"/>
        <v>1</v>
      </c>
      <c r="CB14" s="92">
        <f t="shared" si="16"/>
        <v>1</v>
      </c>
      <c r="CC14" s="92">
        <f t="shared" si="17"/>
        <v>6</v>
      </c>
      <c r="CD14" s="92"/>
      <c r="CE14" s="92">
        <f t="shared" si="18"/>
        <v>1</v>
      </c>
      <c r="CF14" s="92">
        <f t="shared" si="19"/>
        <v>1</v>
      </c>
      <c r="CG14" s="92">
        <f t="shared" si="20"/>
        <v>1</v>
      </c>
      <c r="CH14" s="92">
        <f t="shared" si="21"/>
        <v>1</v>
      </c>
      <c r="CI14" s="92">
        <f t="shared" si="22"/>
        <v>1</v>
      </c>
      <c r="CJ14" s="92">
        <f t="shared" si="23"/>
        <v>5</v>
      </c>
      <c r="CK14" s="92"/>
      <c r="CL14" s="92">
        <f t="shared" si="24"/>
        <v>1</v>
      </c>
      <c r="CM14" s="92">
        <f t="shared" si="25"/>
        <v>1</v>
      </c>
      <c r="CN14" s="92">
        <f t="shared" si="26"/>
        <v>1</v>
      </c>
      <c r="CO14" s="92">
        <f t="shared" si="27"/>
        <v>1</v>
      </c>
      <c r="CP14" s="92">
        <f t="shared" si="28"/>
        <v>4</v>
      </c>
      <c r="CQ14" s="92"/>
      <c r="CR14" s="92">
        <f t="shared" si="29"/>
        <v>1</v>
      </c>
      <c r="CS14" s="92">
        <f t="shared" si="30"/>
        <v>1</v>
      </c>
      <c r="CT14" s="92">
        <f t="shared" si="31"/>
        <v>1</v>
      </c>
      <c r="CU14" s="92">
        <f t="shared" si="32"/>
        <v>3</v>
      </c>
      <c r="CV14" s="92"/>
      <c r="CW14" s="92">
        <f t="shared" si="33"/>
        <v>1</v>
      </c>
      <c r="CX14" s="92">
        <f t="shared" si="34"/>
        <v>1</v>
      </c>
      <c r="CY14" s="92">
        <f t="shared" si="35"/>
        <v>2</v>
      </c>
      <c r="CZ14" s="92"/>
      <c r="DA14" s="92">
        <f t="shared" si="36"/>
        <v>1</v>
      </c>
      <c r="DB14" s="97"/>
      <c r="DC14" s="78" t="s">
        <v>69</v>
      </c>
      <c r="DD14" s="98" t="e">
        <f>SUM('SA 2015 Gruppe 5'!#REF!-'SA 2015 Gruppe 5'!#REF!)</f>
        <v>#REF!</v>
      </c>
      <c r="DE14" s="79" t="s">
        <v>61</v>
      </c>
      <c r="DF14" s="80" t="s">
        <v>70</v>
      </c>
      <c r="DG14" s="81" t="s">
        <v>71</v>
      </c>
      <c r="DH14" s="99" t="s">
        <v>72</v>
      </c>
    </row>
    <row r="15" spans="1:112" ht="18">
      <c r="A15" s="101"/>
      <c r="B15" s="110">
        <v>12</v>
      </c>
      <c r="C15" s="7">
        <v>12</v>
      </c>
      <c r="D15" s="105"/>
      <c r="E15" s="76"/>
      <c r="F15" s="76"/>
      <c r="G15" s="76"/>
      <c r="H15" s="76"/>
      <c r="I15" s="76"/>
      <c r="J15" s="77"/>
      <c r="K15" s="77"/>
      <c r="L15" s="113">
        <f t="shared" si="1"/>
        <v>0</v>
      </c>
      <c r="M15" s="112" t="e">
        <f t="shared" si="0"/>
        <v>#DIV/0!</v>
      </c>
      <c r="N15" s="126">
        <f t="shared" si="2"/>
        <v>0</v>
      </c>
      <c r="BM15" s="92"/>
      <c r="BN15" s="92">
        <f t="shared" si="3"/>
        <v>1</v>
      </c>
      <c r="BO15" s="92">
        <f t="shared" si="4"/>
        <v>1</v>
      </c>
      <c r="BP15" s="92">
        <f t="shared" si="5"/>
        <v>1</v>
      </c>
      <c r="BQ15" s="92">
        <f t="shared" si="6"/>
        <v>1</v>
      </c>
      <c r="BR15" s="92">
        <f t="shared" si="7"/>
        <v>1</v>
      </c>
      <c r="BS15" s="92">
        <f t="shared" si="8"/>
        <v>1</v>
      </c>
      <c r="BT15" s="92">
        <f t="shared" si="9"/>
        <v>1</v>
      </c>
      <c r="BU15" s="92">
        <f t="shared" si="10"/>
        <v>7</v>
      </c>
      <c r="BV15" s="92"/>
      <c r="BW15" s="92">
        <f t="shared" si="11"/>
        <v>1</v>
      </c>
      <c r="BX15" s="92">
        <f t="shared" si="12"/>
        <v>1</v>
      </c>
      <c r="BY15" s="92">
        <f t="shared" si="13"/>
        <v>1</v>
      </c>
      <c r="BZ15" s="92">
        <f t="shared" si="14"/>
        <v>1</v>
      </c>
      <c r="CA15" s="92">
        <f t="shared" si="15"/>
        <v>1</v>
      </c>
      <c r="CB15" s="92">
        <f t="shared" si="16"/>
        <v>1</v>
      </c>
      <c r="CC15" s="92">
        <f t="shared" si="17"/>
        <v>6</v>
      </c>
      <c r="CD15" s="92"/>
      <c r="CE15" s="92">
        <f t="shared" si="18"/>
        <v>1</v>
      </c>
      <c r="CF15" s="92">
        <f t="shared" si="19"/>
        <v>1</v>
      </c>
      <c r="CG15" s="92">
        <f t="shared" si="20"/>
        <v>1</v>
      </c>
      <c r="CH15" s="92">
        <f t="shared" si="21"/>
        <v>1</v>
      </c>
      <c r="CI15" s="92">
        <f t="shared" si="22"/>
        <v>1</v>
      </c>
      <c r="CJ15" s="92">
        <f t="shared" si="23"/>
        <v>5</v>
      </c>
      <c r="CK15" s="92"/>
      <c r="CL15" s="92">
        <f t="shared" si="24"/>
        <v>1</v>
      </c>
      <c r="CM15" s="92">
        <f t="shared" si="25"/>
        <v>1</v>
      </c>
      <c r="CN15" s="92">
        <f t="shared" si="26"/>
        <v>1</v>
      </c>
      <c r="CO15" s="92">
        <f t="shared" si="27"/>
        <v>1</v>
      </c>
      <c r="CP15" s="92">
        <f t="shared" si="28"/>
        <v>4</v>
      </c>
      <c r="CQ15" s="92"/>
      <c r="CR15" s="92">
        <f t="shared" si="29"/>
        <v>1</v>
      </c>
      <c r="CS15" s="92">
        <f t="shared" si="30"/>
        <v>1</v>
      </c>
      <c r="CT15" s="92">
        <f t="shared" si="31"/>
        <v>1</v>
      </c>
      <c r="CU15" s="92">
        <f t="shared" si="32"/>
        <v>3</v>
      </c>
      <c r="CV15" s="92"/>
      <c r="CW15" s="92">
        <f t="shared" si="33"/>
        <v>1</v>
      </c>
      <c r="CX15" s="92">
        <f t="shared" si="34"/>
        <v>1</v>
      </c>
      <c r="CY15" s="92">
        <f t="shared" si="35"/>
        <v>2</v>
      </c>
      <c r="CZ15" s="92"/>
      <c r="DA15" s="92">
        <f t="shared" si="36"/>
        <v>1</v>
      </c>
      <c r="DB15" s="97"/>
      <c r="DC15" s="78" t="s">
        <v>69</v>
      </c>
      <c r="DD15" s="98" t="e">
        <f>SUM('SA 2015 Gruppe 5'!#REF!-'SA 2015 Gruppe 5'!#REF!)</f>
        <v>#REF!</v>
      </c>
      <c r="DE15" s="79" t="s">
        <v>61</v>
      </c>
      <c r="DF15" s="80" t="s">
        <v>70</v>
      </c>
      <c r="DG15" s="81" t="s">
        <v>71</v>
      </c>
      <c r="DH15" s="99" t="s">
        <v>72</v>
      </c>
    </row>
    <row r="16" spans="1:112" ht="18">
      <c r="A16" s="101"/>
      <c r="B16" s="110">
        <v>13</v>
      </c>
      <c r="C16" s="106">
        <v>13</v>
      </c>
      <c r="D16" s="104"/>
      <c r="E16" s="74"/>
      <c r="F16" s="74"/>
      <c r="G16" s="74"/>
      <c r="H16" s="74"/>
      <c r="I16" s="74"/>
      <c r="J16" s="75"/>
      <c r="K16" s="75"/>
      <c r="L16" s="113">
        <f t="shared" si="1"/>
        <v>0</v>
      </c>
      <c r="M16" s="112" t="e">
        <f t="shared" si="0"/>
        <v>#DIV/0!</v>
      </c>
      <c r="N16" s="126">
        <f t="shared" si="2"/>
        <v>0</v>
      </c>
      <c r="BM16" s="92"/>
      <c r="BN16" s="92">
        <f t="shared" si="3"/>
        <v>1</v>
      </c>
      <c r="BO16" s="92">
        <f t="shared" si="4"/>
        <v>1</v>
      </c>
      <c r="BP16" s="92">
        <f t="shared" si="5"/>
        <v>1</v>
      </c>
      <c r="BQ16" s="92">
        <f t="shared" si="6"/>
        <v>1</v>
      </c>
      <c r="BR16" s="92">
        <f t="shared" si="7"/>
        <v>1</v>
      </c>
      <c r="BS16" s="92">
        <f t="shared" si="8"/>
        <v>1</v>
      </c>
      <c r="BT16" s="92">
        <f t="shared" si="9"/>
        <v>1</v>
      </c>
      <c r="BU16" s="92">
        <f t="shared" si="10"/>
        <v>7</v>
      </c>
      <c r="BV16" s="92"/>
      <c r="BW16" s="92">
        <f t="shared" si="11"/>
        <v>1</v>
      </c>
      <c r="BX16" s="92">
        <f t="shared" si="12"/>
        <v>1</v>
      </c>
      <c r="BY16" s="92">
        <f t="shared" si="13"/>
        <v>1</v>
      </c>
      <c r="BZ16" s="92">
        <f t="shared" si="14"/>
        <v>1</v>
      </c>
      <c r="CA16" s="92">
        <f t="shared" si="15"/>
        <v>1</v>
      </c>
      <c r="CB16" s="92">
        <f t="shared" si="16"/>
        <v>1</v>
      </c>
      <c r="CC16" s="92">
        <f t="shared" si="17"/>
        <v>6</v>
      </c>
      <c r="CD16" s="92"/>
      <c r="CE16" s="92">
        <f t="shared" si="18"/>
        <v>1</v>
      </c>
      <c r="CF16" s="92">
        <f t="shared" si="19"/>
        <v>1</v>
      </c>
      <c r="CG16" s="92">
        <f t="shared" si="20"/>
        <v>1</v>
      </c>
      <c r="CH16" s="92">
        <f t="shared" si="21"/>
        <v>1</v>
      </c>
      <c r="CI16" s="92">
        <f t="shared" si="22"/>
        <v>1</v>
      </c>
      <c r="CJ16" s="92">
        <f t="shared" si="23"/>
        <v>5</v>
      </c>
      <c r="CK16" s="92"/>
      <c r="CL16" s="92">
        <f t="shared" si="24"/>
        <v>1</v>
      </c>
      <c r="CM16" s="92">
        <f t="shared" si="25"/>
        <v>1</v>
      </c>
      <c r="CN16" s="92">
        <f t="shared" si="26"/>
        <v>1</v>
      </c>
      <c r="CO16" s="92">
        <f t="shared" si="27"/>
        <v>1</v>
      </c>
      <c r="CP16" s="92">
        <f t="shared" si="28"/>
        <v>4</v>
      </c>
      <c r="CQ16" s="92"/>
      <c r="CR16" s="92">
        <f t="shared" si="29"/>
        <v>1</v>
      </c>
      <c r="CS16" s="92">
        <f t="shared" si="30"/>
        <v>1</v>
      </c>
      <c r="CT16" s="92">
        <f t="shared" si="31"/>
        <v>1</v>
      </c>
      <c r="CU16" s="92">
        <f t="shared" si="32"/>
        <v>3</v>
      </c>
      <c r="CV16" s="92"/>
      <c r="CW16" s="92">
        <f t="shared" si="33"/>
        <v>1</v>
      </c>
      <c r="CX16" s="92">
        <f t="shared" si="34"/>
        <v>1</v>
      </c>
      <c r="CY16" s="92">
        <f t="shared" si="35"/>
        <v>2</v>
      </c>
      <c r="CZ16" s="92"/>
      <c r="DA16" s="92">
        <f t="shared" si="36"/>
        <v>1</v>
      </c>
      <c r="DB16" s="97"/>
      <c r="DC16" s="78" t="s">
        <v>69</v>
      </c>
      <c r="DD16" s="98" t="e">
        <f>SUM('SA 2015 Gruppe 5'!#REF!-'SA 2015 Gruppe 5'!#REF!)</f>
        <v>#REF!</v>
      </c>
      <c r="DE16" s="79" t="s">
        <v>61</v>
      </c>
      <c r="DF16" s="80" t="s">
        <v>70</v>
      </c>
      <c r="DG16" s="81" t="s">
        <v>71</v>
      </c>
      <c r="DH16" s="99" t="s">
        <v>72</v>
      </c>
    </row>
    <row r="17" spans="1:112" ht="18">
      <c r="A17" s="101"/>
      <c r="B17" s="110">
        <v>14</v>
      </c>
      <c r="C17" s="7">
        <v>14</v>
      </c>
      <c r="D17" s="105"/>
      <c r="E17" s="76"/>
      <c r="F17" s="76"/>
      <c r="G17" s="76"/>
      <c r="H17" s="76"/>
      <c r="I17" s="76"/>
      <c r="J17" s="77"/>
      <c r="K17" s="77"/>
      <c r="L17" s="113">
        <f t="shared" si="1"/>
        <v>0</v>
      </c>
      <c r="M17" s="112" t="e">
        <f t="shared" si="0"/>
        <v>#DIV/0!</v>
      </c>
      <c r="N17" s="126">
        <f t="shared" si="2"/>
        <v>0</v>
      </c>
      <c r="BM17" s="92"/>
      <c r="BN17" s="92">
        <f t="shared" si="3"/>
        <v>1</v>
      </c>
      <c r="BO17" s="92">
        <f t="shared" si="4"/>
        <v>1</v>
      </c>
      <c r="BP17" s="92">
        <f t="shared" si="5"/>
        <v>1</v>
      </c>
      <c r="BQ17" s="92">
        <f t="shared" si="6"/>
        <v>1</v>
      </c>
      <c r="BR17" s="92">
        <f t="shared" si="7"/>
        <v>1</v>
      </c>
      <c r="BS17" s="92">
        <f t="shared" si="8"/>
        <v>1</v>
      </c>
      <c r="BT17" s="92">
        <f t="shared" si="9"/>
        <v>1</v>
      </c>
      <c r="BU17" s="92">
        <f t="shared" si="10"/>
        <v>7</v>
      </c>
      <c r="BV17" s="92"/>
      <c r="BW17" s="92">
        <f t="shared" si="11"/>
        <v>1</v>
      </c>
      <c r="BX17" s="92">
        <f t="shared" si="12"/>
        <v>1</v>
      </c>
      <c r="BY17" s="92">
        <f t="shared" si="13"/>
        <v>1</v>
      </c>
      <c r="BZ17" s="92">
        <f t="shared" si="14"/>
        <v>1</v>
      </c>
      <c r="CA17" s="92">
        <f t="shared" si="15"/>
        <v>1</v>
      </c>
      <c r="CB17" s="92">
        <f t="shared" si="16"/>
        <v>1</v>
      </c>
      <c r="CC17" s="92">
        <f t="shared" si="17"/>
        <v>6</v>
      </c>
      <c r="CD17" s="92"/>
      <c r="CE17" s="92">
        <f t="shared" si="18"/>
        <v>1</v>
      </c>
      <c r="CF17" s="92">
        <f t="shared" si="19"/>
        <v>1</v>
      </c>
      <c r="CG17" s="92">
        <f t="shared" si="20"/>
        <v>1</v>
      </c>
      <c r="CH17" s="92">
        <f t="shared" si="21"/>
        <v>1</v>
      </c>
      <c r="CI17" s="92">
        <f t="shared" si="22"/>
        <v>1</v>
      </c>
      <c r="CJ17" s="92">
        <f t="shared" si="23"/>
        <v>5</v>
      </c>
      <c r="CK17" s="92"/>
      <c r="CL17" s="92">
        <f t="shared" si="24"/>
        <v>1</v>
      </c>
      <c r="CM17" s="92">
        <f t="shared" si="25"/>
        <v>1</v>
      </c>
      <c r="CN17" s="92">
        <f t="shared" si="26"/>
        <v>1</v>
      </c>
      <c r="CO17" s="92">
        <f t="shared" si="27"/>
        <v>1</v>
      </c>
      <c r="CP17" s="92">
        <f t="shared" si="28"/>
        <v>4</v>
      </c>
      <c r="CQ17" s="92"/>
      <c r="CR17" s="92">
        <f t="shared" si="29"/>
        <v>1</v>
      </c>
      <c r="CS17" s="92">
        <f t="shared" si="30"/>
        <v>1</v>
      </c>
      <c r="CT17" s="92">
        <f t="shared" si="31"/>
        <v>1</v>
      </c>
      <c r="CU17" s="92">
        <f t="shared" si="32"/>
        <v>3</v>
      </c>
      <c r="CV17" s="92"/>
      <c r="CW17" s="92">
        <f t="shared" si="33"/>
        <v>1</v>
      </c>
      <c r="CX17" s="92">
        <f t="shared" si="34"/>
        <v>1</v>
      </c>
      <c r="CY17" s="92">
        <f t="shared" si="35"/>
        <v>2</v>
      </c>
      <c r="CZ17" s="92"/>
      <c r="DA17" s="92">
        <f t="shared" si="36"/>
        <v>1</v>
      </c>
      <c r="DB17" s="97"/>
      <c r="DC17" s="78" t="s">
        <v>69</v>
      </c>
      <c r="DD17" s="98" t="e">
        <f>SUM('SA 2015 Gruppe 5'!#REF!-'SA 2015 Gruppe 5'!#REF!)</f>
        <v>#REF!</v>
      </c>
      <c r="DE17" s="79" t="s">
        <v>61</v>
      </c>
      <c r="DF17" s="80" t="s">
        <v>70</v>
      </c>
      <c r="DG17" s="81" t="s">
        <v>71</v>
      </c>
      <c r="DH17" s="99" t="s">
        <v>72</v>
      </c>
    </row>
    <row r="18" spans="1:112" ht="18">
      <c r="A18" s="101"/>
      <c r="B18" s="110">
        <v>15</v>
      </c>
      <c r="C18" s="106">
        <v>15</v>
      </c>
      <c r="D18" s="104"/>
      <c r="E18" s="74"/>
      <c r="F18" s="74"/>
      <c r="G18" s="74"/>
      <c r="H18" s="74"/>
      <c r="I18" s="74"/>
      <c r="J18" s="75"/>
      <c r="K18" s="75"/>
      <c r="L18" s="113">
        <f t="shared" si="1"/>
        <v>0</v>
      </c>
      <c r="M18" s="112" t="e">
        <f t="shared" si="0"/>
        <v>#DIV/0!</v>
      </c>
      <c r="N18" s="126">
        <f t="shared" si="2"/>
        <v>0</v>
      </c>
      <c r="BM18" s="92"/>
      <c r="BN18" s="92">
        <f t="shared" si="3"/>
        <v>1</v>
      </c>
      <c r="BO18" s="92">
        <f t="shared" si="4"/>
        <v>1</v>
      </c>
      <c r="BP18" s="92">
        <f t="shared" si="5"/>
        <v>1</v>
      </c>
      <c r="BQ18" s="92">
        <f t="shared" si="6"/>
        <v>1</v>
      </c>
      <c r="BR18" s="92">
        <f t="shared" si="7"/>
        <v>1</v>
      </c>
      <c r="BS18" s="92">
        <f t="shared" si="8"/>
        <v>1</v>
      </c>
      <c r="BT18" s="92">
        <f t="shared" si="9"/>
        <v>1</v>
      </c>
      <c r="BU18" s="92">
        <f t="shared" si="10"/>
        <v>7</v>
      </c>
      <c r="BV18" s="92"/>
      <c r="BW18" s="92">
        <f t="shared" si="11"/>
        <v>1</v>
      </c>
      <c r="BX18" s="92">
        <f t="shared" si="12"/>
        <v>1</v>
      </c>
      <c r="BY18" s="92">
        <f t="shared" si="13"/>
        <v>1</v>
      </c>
      <c r="BZ18" s="92">
        <f t="shared" si="14"/>
        <v>1</v>
      </c>
      <c r="CA18" s="92">
        <f t="shared" si="15"/>
        <v>1</v>
      </c>
      <c r="CB18" s="92">
        <f t="shared" si="16"/>
        <v>1</v>
      </c>
      <c r="CC18" s="92">
        <f t="shared" si="17"/>
        <v>6</v>
      </c>
      <c r="CD18" s="92"/>
      <c r="CE18" s="92">
        <f t="shared" si="18"/>
        <v>1</v>
      </c>
      <c r="CF18" s="92">
        <f t="shared" si="19"/>
        <v>1</v>
      </c>
      <c r="CG18" s="92">
        <f t="shared" si="20"/>
        <v>1</v>
      </c>
      <c r="CH18" s="92">
        <f t="shared" si="21"/>
        <v>1</v>
      </c>
      <c r="CI18" s="92">
        <f t="shared" si="22"/>
        <v>1</v>
      </c>
      <c r="CJ18" s="92">
        <f t="shared" si="23"/>
        <v>5</v>
      </c>
      <c r="CK18" s="92"/>
      <c r="CL18" s="92">
        <f t="shared" si="24"/>
        <v>1</v>
      </c>
      <c r="CM18" s="92">
        <f t="shared" si="25"/>
        <v>1</v>
      </c>
      <c r="CN18" s="92">
        <f t="shared" si="26"/>
        <v>1</v>
      </c>
      <c r="CO18" s="92">
        <f t="shared" si="27"/>
        <v>1</v>
      </c>
      <c r="CP18" s="92">
        <f t="shared" si="28"/>
        <v>4</v>
      </c>
      <c r="CQ18" s="92"/>
      <c r="CR18" s="92">
        <f t="shared" si="29"/>
        <v>1</v>
      </c>
      <c r="CS18" s="92">
        <f t="shared" si="30"/>
        <v>1</v>
      </c>
      <c r="CT18" s="92">
        <f t="shared" si="31"/>
        <v>1</v>
      </c>
      <c r="CU18" s="92">
        <f t="shared" si="32"/>
        <v>3</v>
      </c>
      <c r="CV18" s="92"/>
      <c r="CW18" s="92">
        <f t="shared" si="33"/>
        <v>1</v>
      </c>
      <c r="CX18" s="92">
        <f t="shared" si="34"/>
        <v>1</v>
      </c>
      <c r="CY18" s="92">
        <f t="shared" si="35"/>
        <v>2</v>
      </c>
      <c r="CZ18" s="92"/>
      <c r="DA18" s="92">
        <f t="shared" si="36"/>
        <v>1</v>
      </c>
      <c r="DB18" s="97"/>
      <c r="DC18" s="78" t="s">
        <v>69</v>
      </c>
      <c r="DD18" s="98" t="e">
        <f>SUM('SA 2015 Gruppe 5'!#REF!-'SA 2015 Gruppe 5'!#REF!)</f>
        <v>#REF!</v>
      </c>
      <c r="DE18" s="79" t="s">
        <v>61</v>
      </c>
      <c r="DF18" s="80" t="s">
        <v>70</v>
      </c>
      <c r="DG18" s="81" t="s">
        <v>71</v>
      </c>
      <c r="DH18" s="99" t="s">
        <v>72</v>
      </c>
    </row>
    <row r="19" spans="1:112" ht="18">
      <c r="A19" s="101"/>
      <c r="B19" s="110">
        <v>16</v>
      </c>
      <c r="C19" s="7">
        <v>16</v>
      </c>
      <c r="D19" s="105"/>
      <c r="E19" s="76"/>
      <c r="F19" s="76"/>
      <c r="G19" s="76"/>
      <c r="H19" s="76"/>
      <c r="I19" s="76"/>
      <c r="J19" s="77"/>
      <c r="K19" s="77"/>
      <c r="L19" s="113">
        <f t="shared" si="1"/>
        <v>0</v>
      </c>
      <c r="M19" s="112" t="e">
        <f t="shared" si="0"/>
        <v>#DIV/0!</v>
      </c>
      <c r="N19" s="126">
        <f t="shared" si="2"/>
        <v>0</v>
      </c>
      <c r="BM19" s="92"/>
      <c r="BN19" s="92">
        <f t="shared" si="3"/>
        <v>1</v>
      </c>
      <c r="BO19" s="92">
        <f t="shared" si="4"/>
        <v>1</v>
      </c>
      <c r="BP19" s="92">
        <f t="shared" si="5"/>
        <v>1</v>
      </c>
      <c r="BQ19" s="92">
        <f t="shared" si="6"/>
        <v>1</v>
      </c>
      <c r="BR19" s="92">
        <f t="shared" si="7"/>
        <v>1</v>
      </c>
      <c r="BS19" s="92">
        <f t="shared" si="8"/>
        <v>1</v>
      </c>
      <c r="BT19" s="92">
        <f t="shared" si="9"/>
        <v>1</v>
      </c>
      <c r="BU19" s="92">
        <f t="shared" si="10"/>
        <v>7</v>
      </c>
      <c r="BV19" s="92"/>
      <c r="BW19" s="92">
        <f t="shared" si="11"/>
        <v>1</v>
      </c>
      <c r="BX19" s="92">
        <f t="shared" si="12"/>
        <v>1</v>
      </c>
      <c r="BY19" s="92">
        <f t="shared" si="13"/>
        <v>1</v>
      </c>
      <c r="BZ19" s="92">
        <f t="shared" si="14"/>
        <v>1</v>
      </c>
      <c r="CA19" s="92">
        <f t="shared" si="15"/>
        <v>1</v>
      </c>
      <c r="CB19" s="92">
        <f t="shared" si="16"/>
        <v>1</v>
      </c>
      <c r="CC19" s="92">
        <f t="shared" si="17"/>
        <v>6</v>
      </c>
      <c r="CD19" s="92"/>
      <c r="CE19" s="92">
        <f t="shared" si="18"/>
        <v>1</v>
      </c>
      <c r="CF19" s="92">
        <f t="shared" si="19"/>
        <v>1</v>
      </c>
      <c r="CG19" s="92">
        <f t="shared" si="20"/>
        <v>1</v>
      </c>
      <c r="CH19" s="92">
        <f t="shared" si="21"/>
        <v>1</v>
      </c>
      <c r="CI19" s="92">
        <f t="shared" si="22"/>
        <v>1</v>
      </c>
      <c r="CJ19" s="92">
        <f t="shared" si="23"/>
        <v>5</v>
      </c>
      <c r="CK19" s="92"/>
      <c r="CL19" s="92">
        <f t="shared" si="24"/>
        <v>1</v>
      </c>
      <c r="CM19" s="92">
        <f t="shared" si="25"/>
        <v>1</v>
      </c>
      <c r="CN19" s="92">
        <f t="shared" si="26"/>
        <v>1</v>
      </c>
      <c r="CO19" s="92">
        <f t="shared" si="27"/>
        <v>1</v>
      </c>
      <c r="CP19" s="92">
        <f t="shared" si="28"/>
        <v>4</v>
      </c>
      <c r="CQ19" s="92"/>
      <c r="CR19" s="92">
        <f t="shared" si="29"/>
        <v>1</v>
      </c>
      <c r="CS19" s="92">
        <f t="shared" si="30"/>
        <v>1</v>
      </c>
      <c r="CT19" s="92">
        <f t="shared" si="31"/>
        <v>1</v>
      </c>
      <c r="CU19" s="92">
        <f t="shared" si="32"/>
        <v>3</v>
      </c>
      <c r="CV19" s="92"/>
      <c r="CW19" s="92">
        <f t="shared" si="33"/>
        <v>1</v>
      </c>
      <c r="CX19" s="92">
        <f t="shared" si="34"/>
        <v>1</v>
      </c>
      <c r="CY19" s="92">
        <f t="shared" si="35"/>
        <v>2</v>
      </c>
      <c r="CZ19" s="92"/>
      <c r="DA19" s="92">
        <f t="shared" si="36"/>
        <v>1</v>
      </c>
      <c r="DB19" s="97"/>
      <c r="DC19" s="78" t="s">
        <v>69</v>
      </c>
      <c r="DD19" s="98" t="e">
        <f>SUM('SA 2015 Gruppe 5'!#REF!-'SA 2015 Gruppe 5'!#REF!)</f>
        <v>#REF!</v>
      </c>
      <c r="DE19" s="79" t="s">
        <v>61</v>
      </c>
      <c r="DF19" s="80" t="s">
        <v>70</v>
      </c>
      <c r="DG19" s="81" t="s">
        <v>71</v>
      </c>
      <c r="DH19" s="99" t="s">
        <v>72</v>
      </c>
    </row>
    <row r="20" spans="1:112" ht="18">
      <c r="A20" s="101"/>
      <c r="B20" s="110">
        <v>17</v>
      </c>
      <c r="C20" s="106">
        <v>17</v>
      </c>
      <c r="D20" s="104"/>
      <c r="E20" s="74"/>
      <c r="F20" s="74"/>
      <c r="G20" s="74"/>
      <c r="H20" s="74"/>
      <c r="I20" s="74"/>
      <c r="J20" s="75"/>
      <c r="K20" s="75"/>
      <c r="L20" s="113">
        <f t="shared" si="1"/>
        <v>0</v>
      </c>
      <c r="M20" s="112" t="e">
        <f t="shared" si="0"/>
        <v>#DIV/0!</v>
      </c>
      <c r="N20" s="126">
        <f t="shared" si="2"/>
        <v>0</v>
      </c>
      <c r="BM20" s="92"/>
      <c r="BN20" s="92">
        <f t="shared" si="3"/>
        <v>1</v>
      </c>
      <c r="BO20" s="92">
        <f t="shared" si="4"/>
        <v>1</v>
      </c>
      <c r="BP20" s="92">
        <f t="shared" si="5"/>
        <v>1</v>
      </c>
      <c r="BQ20" s="92">
        <f t="shared" si="6"/>
        <v>1</v>
      </c>
      <c r="BR20" s="92">
        <f t="shared" si="7"/>
        <v>1</v>
      </c>
      <c r="BS20" s="92">
        <f t="shared" si="8"/>
        <v>1</v>
      </c>
      <c r="BT20" s="92">
        <f t="shared" si="9"/>
        <v>1</v>
      </c>
      <c r="BU20" s="92">
        <f t="shared" si="10"/>
        <v>7</v>
      </c>
      <c r="BV20" s="92"/>
      <c r="BW20" s="92">
        <f t="shared" si="11"/>
        <v>1</v>
      </c>
      <c r="BX20" s="92">
        <f t="shared" si="12"/>
        <v>1</v>
      </c>
      <c r="BY20" s="92">
        <f t="shared" si="13"/>
        <v>1</v>
      </c>
      <c r="BZ20" s="92">
        <f t="shared" si="14"/>
        <v>1</v>
      </c>
      <c r="CA20" s="92">
        <f t="shared" si="15"/>
        <v>1</v>
      </c>
      <c r="CB20" s="92">
        <f t="shared" si="16"/>
        <v>1</v>
      </c>
      <c r="CC20" s="92">
        <f t="shared" si="17"/>
        <v>6</v>
      </c>
      <c r="CD20" s="92"/>
      <c r="CE20" s="92">
        <f t="shared" si="18"/>
        <v>1</v>
      </c>
      <c r="CF20" s="92">
        <f t="shared" si="19"/>
        <v>1</v>
      </c>
      <c r="CG20" s="92">
        <f t="shared" si="20"/>
        <v>1</v>
      </c>
      <c r="CH20" s="92">
        <f t="shared" si="21"/>
        <v>1</v>
      </c>
      <c r="CI20" s="92">
        <f t="shared" si="22"/>
        <v>1</v>
      </c>
      <c r="CJ20" s="92">
        <f t="shared" si="23"/>
        <v>5</v>
      </c>
      <c r="CK20" s="92"/>
      <c r="CL20" s="92">
        <f t="shared" si="24"/>
        <v>1</v>
      </c>
      <c r="CM20" s="92">
        <f t="shared" si="25"/>
        <v>1</v>
      </c>
      <c r="CN20" s="92">
        <f t="shared" si="26"/>
        <v>1</v>
      </c>
      <c r="CO20" s="92">
        <f t="shared" si="27"/>
        <v>1</v>
      </c>
      <c r="CP20" s="92">
        <f t="shared" si="28"/>
        <v>4</v>
      </c>
      <c r="CQ20" s="92"/>
      <c r="CR20" s="92">
        <f t="shared" si="29"/>
        <v>1</v>
      </c>
      <c r="CS20" s="92">
        <f t="shared" si="30"/>
        <v>1</v>
      </c>
      <c r="CT20" s="92">
        <f t="shared" si="31"/>
        <v>1</v>
      </c>
      <c r="CU20" s="92">
        <f t="shared" si="32"/>
        <v>3</v>
      </c>
      <c r="CV20" s="92"/>
      <c r="CW20" s="92">
        <f t="shared" si="33"/>
        <v>1</v>
      </c>
      <c r="CX20" s="92">
        <f t="shared" si="34"/>
        <v>1</v>
      </c>
      <c r="CY20" s="92">
        <f t="shared" si="35"/>
        <v>2</v>
      </c>
      <c r="CZ20" s="92"/>
      <c r="DA20" s="92">
        <f t="shared" si="36"/>
        <v>1</v>
      </c>
      <c r="DB20" s="97"/>
      <c r="DC20" s="78" t="s">
        <v>69</v>
      </c>
      <c r="DD20" s="98" t="e">
        <f>SUM('SA 2015 Gruppe 5'!#REF!-'SA 2015 Gruppe 5'!#REF!)</f>
        <v>#REF!</v>
      </c>
      <c r="DE20" s="79" t="s">
        <v>61</v>
      </c>
      <c r="DF20" s="80" t="s">
        <v>70</v>
      </c>
      <c r="DG20" s="81" t="s">
        <v>71</v>
      </c>
      <c r="DH20" s="99" t="s">
        <v>72</v>
      </c>
    </row>
    <row r="21" spans="1:112" ht="18">
      <c r="A21" s="101"/>
      <c r="B21" s="110">
        <v>18</v>
      </c>
      <c r="C21" s="7">
        <v>18</v>
      </c>
      <c r="D21" s="105"/>
      <c r="E21" s="76"/>
      <c r="F21" s="76"/>
      <c r="G21" s="76"/>
      <c r="H21" s="76"/>
      <c r="I21" s="76"/>
      <c r="J21" s="77"/>
      <c r="K21" s="77"/>
      <c r="L21" s="113">
        <f t="shared" si="1"/>
        <v>0</v>
      </c>
      <c r="M21" s="112" t="e">
        <f t="shared" si="0"/>
        <v>#DIV/0!</v>
      </c>
      <c r="N21" s="126">
        <f t="shared" si="2"/>
        <v>0</v>
      </c>
      <c r="BM21" s="92"/>
      <c r="BN21" s="92">
        <f t="shared" si="3"/>
        <v>1</v>
      </c>
      <c r="BO21" s="92">
        <f t="shared" si="4"/>
        <v>1</v>
      </c>
      <c r="BP21" s="92">
        <f t="shared" si="5"/>
        <v>1</v>
      </c>
      <c r="BQ21" s="92">
        <f t="shared" si="6"/>
        <v>1</v>
      </c>
      <c r="BR21" s="92">
        <f t="shared" si="7"/>
        <v>1</v>
      </c>
      <c r="BS21" s="92">
        <f t="shared" si="8"/>
        <v>1</v>
      </c>
      <c r="BT21" s="92">
        <f t="shared" si="9"/>
        <v>1</v>
      </c>
      <c r="BU21" s="92">
        <f t="shared" si="10"/>
        <v>7</v>
      </c>
      <c r="BV21" s="92"/>
      <c r="BW21" s="92">
        <f t="shared" si="11"/>
        <v>1</v>
      </c>
      <c r="BX21" s="92">
        <f t="shared" si="12"/>
        <v>1</v>
      </c>
      <c r="BY21" s="92">
        <f t="shared" si="13"/>
        <v>1</v>
      </c>
      <c r="BZ21" s="92">
        <f t="shared" si="14"/>
        <v>1</v>
      </c>
      <c r="CA21" s="92">
        <f t="shared" si="15"/>
        <v>1</v>
      </c>
      <c r="CB21" s="92">
        <f t="shared" si="16"/>
        <v>1</v>
      </c>
      <c r="CC21" s="92">
        <f t="shared" si="17"/>
        <v>6</v>
      </c>
      <c r="CD21" s="92"/>
      <c r="CE21" s="92">
        <f t="shared" si="18"/>
        <v>1</v>
      </c>
      <c r="CF21" s="92">
        <f t="shared" si="19"/>
        <v>1</v>
      </c>
      <c r="CG21" s="92">
        <f t="shared" si="20"/>
        <v>1</v>
      </c>
      <c r="CH21" s="92">
        <f t="shared" si="21"/>
        <v>1</v>
      </c>
      <c r="CI21" s="92">
        <f t="shared" si="22"/>
        <v>1</v>
      </c>
      <c r="CJ21" s="92">
        <f t="shared" si="23"/>
        <v>5</v>
      </c>
      <c r="CK21" s="92"/>
      <c r="CL21" s="92">
        <f t="shared" si="24"/>
        <v>1</v>
      </c>
      <c r="CM21" s="92">
        <f t="shared" si="25"/>
        <v>1</v>
      </c>
      <c r="CN21" s="92">
        <f t="shared" si="26"/>
        <v>1</v>
      </c>
      <c r="CO21" s="92">
        <f t="shared" si="27"/>
        <v>1</v>
      </c>
      <c r="CP21" s="92">
        <f t="shared" si="28"/>
        <v>4</v>
      </c>
      <c r="CQ21" s="92"/>
      <c r="CR21" s="92">
        <f t="shared" si="29"/>
        <v>1</v>
      </c>
      <c r="CS21" s="92">
        <f t="shared" si="30"/>
        <v>1</v>
      </c>
      <c r="CT21" s="92">
        <f t="shared" si="31"/>
        <v>1</v>
      </c>
      <c r="CU21" s="92">
        <f t="shared" si="32"/>
        <v>3</v>
      </c>
      <c r="CV21" s="92"/>
      <c r="CW21" s="92">
        <f t="shared" si="33"/>
        <v>1</v>
      </c>
      <c r="CX21" s="92">
        <f t="shared" si="34"/>
        <v>1</v>
      </c>
      <c r="CY21" s="92">
        <f t="shared" si="35"/>
        <v>2</v>
      </c>
      <c r="CZ21" s="92"/>
      <c r="DA21" s="92">
        <f t="shared" si="36"/>
        <v>1</v>
      </c>
      <c r="DB21" s="97"/>
      <c r="DC21" s="78" t="s">
        <v>69</v>
      </c>
      <c r="DD21" s="98" t="e">
        <f>SUM('SA 2015 Gruppe 5'!#REF!-'SA 2015 Gruppe 5'!#REF!)</f>
        <v>#REF!</v>
      </c>
      <c r="DE21" s="79" t="s">
        <v>61</v>
      </c>
      <c r="DF21" s="80" t="s">
        <v>70</v>
      </c>
      <c r="DG21" s="81" t="s">
        <v>71</v>
      </c>
      <c r="DH21" s="99" t="s">
        <v>72</v>
      </c>
    </row>
    <row r="22" spans="1:112" ht="18">
      <c r="A22" s="101"/>
      <c r="B22" s="110">
        <v>19</v>
      </c>
      <c r="C22" s="106">
        <v>19</v>
      </c>
      <c r="D22" s="104"/>
      <c r="E22" s="74"/>
      <c r="F22" s="74"/>
      <c r="G22" s="74"/>
      <c r="H22" s="74"/>
      <c r="I22" s="74"/>
      <c r="J22" s="75"/>
      <c r="K22" s="75"/>
      <c r="L22" s="113">
        <f t="shared" si="1"/>
        <v>0</v>
      </c>
      <c r="M22" s="112" t="e">
        <f t="shared" si="0"/>
        <v>#DIV/0!</v>
      </c>
      <c r="N22" s="126">
        <f t="shared" si="2"/>
        <v>0</v>
      </c>
      <c r="BM22" s="92"/>
      <c r="BN22" s="92">
        <f t="shared" si="3"/>
        <v>1</v>
      </c>
      <c r="BO22" s="92">
        <f t="shared" si="4"/>
        <v>1</v>
      </c>
      <c r="BP22" s="92">
        <f t="shared" si="5"/>
        <v>1</v>
      </c>
      <c r="BQ22" s="92">
        <f t="shared" si="6"/>
        <v>1</v>
      </c>
      <c r="BR22" s="92">
        <f t="shared" si="7"/>
        <v>1</v>
      </c>
      <c r="BS22" s="92">
        <f t="shared" si="8"/>
        <v>1</v>
      </c>
      <c r="BT22" s="92">
        <f t="shared" si="9"/>
        <v>1</v>
      </c>
      <c r="BU22" s="92">
        <f t="shared" si="10"/>
        <v>7</v>
      </c>
      <c r="BV22" s="92"/>
      <c r="BW22" s="92">
        <f t="shared" si="11"/>
        <v>1</v>
      </c>
      <c r="BX22" s="92">
        <f t="shared" si="12"/>
        <v>1</v>
      </c>
      <c r="BY22" s="92">
        <f t="shared" si="13"/>
        <v>1</v>
      </c>
      <c r="BZ22" s="92">
        <f t="shared" si="14"/>
        <v>1</v>
      </c>
      <c r="CA22" s="92">
        <f t="shared" si="15"/>
        <v>1</v>
      </c>
      <c r="CB22" s="92">
        <f t="shared" si="16"/>
        <v>1</v>
      </c>
      <c r="CC22" s="92">
        <f t="shared" si="17"/>
        <v>6</v>
      </c>
      <c r="CD22" s="92"/>
      <c r="CE22" s="92">
        <f t="shared" si="18"/>
        <v>1</v>
      </c>
      <c r="CF22" s="92">
        <f t="shared" si="19"/>
        <v>1</v>
      </c>
      <c r="CG22" s="92">
        <f t="shared" si="20"/>
        <v>1</v>
      </c>
      <c r="CH22" s="92">
        <f t="shared" si="21"/>
        <v>1</v>
      </c>
      <c r="CI22" s="92">
        <f t="shared" si="22"/>
        <v>1</v>
      </c>
      <c r="CJ22" s="92">
        <f t="shared" si="23"/>
        <v>5</v>
      </c>
      <c r="CK22" s="92"/>
      <c r="CL22" s="92">
        <f t="shared" si="24"/>
        <v>1</v>
      </c>
      <c r="CM22" s="92">
        <f t="shared" si="25"/>
        <v>1</v>
      </c>
      <c r="CN22" s="92">
        <f t="shared" si="26"/>
        <v>1</v>
      </c>
      <c r="CO22" s="92">
        <f t="shared" si="27"/>
        <v>1</v>
      </c>
      <c r="CP22" s="92">
        <f t="shared" si="28"/>
        <v>4</v>
      </c>
      <c r="CQ22" s="92"/>
      <c r="CR22" s="92">
        <f t="shared" si="29"/>
        <v>1</v>
      </c>
      <c r="CS22" s="92">
        <f t="shared" si="30"/>
        <v>1</v>
      </c>
      <c r="CT22" s="92">
        <f t="shared" si="31"/>
        <v>1</v>
      </c>
      <c r="CU22" s="92">
        <f t="shared" si="32"/>
        <v>3</v>
      </c>
      <c r="CV22" s="92"/>
      <c r="CW22" s="92">
        <f t="shared" si="33"/>
        <v>1</v>
      </c>
      <c r="CX22" s="92">
        <f t="shared" si="34"/>
        <v>1</v>
      </c>
      <c r="CY22" s="92">
        <f t="shared" si="35"/>
        <v>2</v>
      </c>
      <c r="CZ22" s="92"/>
      <c r="DA22" s="92">
        <f t="shared" si="36"/>
        <v>1</v>
      </c>
      <c r="DB22" s="97"/>
      <c r="DC22" s="78" t="s">
        <v>69</v>
      </c>
      <c r="DD22" s="98" t="e">
        <f>SUM('SA 2015 Gruppe 5'!#REF!-'SA 2015 Gruppe 5'!#REF!)</f>
        <v>#REF!</v>
      </c>
      <c r="DE22" s="79" t="s">
        <v>61</v>
      </c>
      <c r="DF22" s="80" t="s">
        <v>70</v>
      </c>
      <c r="DG22" s="81" t="s">
        <v>71</v>
      </c>
      <c r="DH22" s="99" t="s">
        <v>72</v>
      </c>
    </row>
    <row r="23" spans="1:112" ht="18">
      <c r="A23" s="101"/>
      <c r="B23" s="110">
        <v>20</v>
      </c>
      <c r="C23" s="7">
        <v>20</v>
      </c>
      <c r="D23" s="105"/>
      <c r="E23" s="76"/>
      <c r="F23" s="76"/>
      <c r="G23" s="76"/>
      <c r="H23" s="76"/>
      <c r="I23" s="76"/>
      <c r="J23" s="77"/>
      <c r="K23" s="77"/>
      <c r="L23" s="113">
        <f t="shared" si="1"/>
        <v>0</v>
      </c>
      <c r="M23" s="112" t="e">
        <f t="shared" si="0"/>
        <v>#DIV/0!</v>
      </c>
      <c r="N23" s="126">
        <f t="shared" si="2"/>
        <v>0</v>
      </c>
      <c r="BM23" s="92"/>
      <c r="BN23" s="92">
        <f t="shared" si="3"/>
        <v>1</v>
      </c>
      <c r="BO23" s="92">
        <f t="shared" si="4"/>
        <v>1</v>
      </c>
      <c r="BP23" s="92">
        <f t="shared" si="5"/>
        <v>1</v>
      </c>
      <c r="BQ23" s="92">
        <f t="shared" si="6"/>
        <v>1</v>
      </c>
      <c r="BR23" s="92">
        <f t="shared" si="7"/>
        <v>1</v>
      </c>
      <c r="BS23" s="92">
        <f t="shared" si="8"/>
        <v>1</v>
      </c>
      <c r="BT23" s="92">
        <f t="shared" si="9"/>
        <v>1</v>
      </c>
      <c r="BU23" s="92">
        <f t="shared" si="10"/>
        <v>7</v>
      </c>
      <c r="BV23" s="92"/>
      <c r="BW23" s="92">
        <f t="shared" si="11"/>
        <v>1</v>
      </c>
      <c r="BX23" s="92">
        <f t="shared" si="12"/>
        <v>1</v>
      </c>
      <c r="BY23" s="92">
        <f t="shared" si="13"/>
        <v>1</v>
      </c>
      <c r="BZ23" s="92">
        <f t="shared" si="14"/>
        <v>1</v>
      </c>
      <c r="CA23" s="92">
        <f t="shared" si="15"/>
        <v>1</v>
      </c>
      <c r="CB23" s="92">
        <f t="shared" si="16"/>
        <v>1</v>
      </c>
      <c r="CC23" s="92">
        <f t="shared" si="17"/>
        <v>6</v>
      </c>
      <c r="CD23" s="92"/>
      <c r="CE23" s="92">
        <f t="shared" si="18"/>
        <v>1</v>
      </c>
      <c r="CF23" s="92">
        <f t="shared" si="19"/>
        <v>1</v>
      </c>
      <c r="CG23" s="92">
        <f t="shared" si="20"/>
        <v>1</v>
      </c>
      <c r="CH23" s="92">
        <f t="shared" si="21"/>
        <v>1</v>
      </c>
      <c r="CI23" s="92">
        <f t="shared" si="22"/>
        <v>1</v>
      </c>
      <c r="CJ23" s="92">
        <f t="shared" si="23"/>
        <v>5</v>
      </c>
      <c r="CK23" s="92"/>
      <c r="CL23" s="92">
        <f t="shared" si="24"/>
        <v>1</v>
      </c>
      <c r="CM23" s="92">
        <f t="shared" si="25"/>
        <v>1</v>
      </c>
      <c r="CN23" s="92">
        <f t="shared" si="26"/>
        <v>1</v>
      </c>
      <c r="CO23" s="92">
        <f t="shared" si="27"/>
        <v>1</v>
      </c>
      <c r="CP23" s="92">
        <f t="shared" si="28"/>
        <v>4</v>
      </c>
      <c r="CQ23" s="92"/>
      <c r="CR23" s="92">
        <f t="shared" si="29"/>
        <v>1</v>
      </c>
      <c r="CS23" s="92">
        <f t="shared" si="30"/>
        <v>1</v>
      </c>
      <c r="CT23" s="92">
        <f t="shared" si="31"/>
        <v>1</v>
      </c>
      <c r="CU23" s="92">
        <f t="shared" si="32"/>
        <v>3</v>
      </c>
      <c r="CV23" s="92"/>
      <c r="CW23" s="92">
        <f t="shared" si="33"/>
        <v>1</v>
      </c>
      <c r="CX23" s="92">
        <f t="shared" si="34"/>
        <v>1</v>
      </c>
      <c r="CY23" s="92">
        <f t="shared" si="35"/>
        <v>2</v>
      </c>
      <c r="CZ23" s="92"/>
      <c r="DA23" s="92">
        <f t="shared" si="36"/>
        <v>1</v>
      </c>
      <c r="DB23" s="97"/>
      <c r="DC23" s="78" t="s">
        <v>69</v>
      </c>
      <c r="DD23" s="98" t="e">
        <f>SUM('SA 2015 Gruppe 5'!#REF!-'SA 2015 Gruppe 5'!#REF!)</f>
        <v>#REF!</v>
      </c>
      <c r="DE23" s="79" t="s">
        <v>61</v>
      </c>
      <c r="DF23" s="80" t="s">
        <v>70</v>
      </c>
      <c r="DG23" s="81" t="s">
        <v>71</v>
      </c>
      <c r="DH23" s="99" t="s">
        <v>72</v>
      </c>
    </row>
    <row r="24" spans="1:112" ht="18">
      <c r="A24" s="101"/>
      <c r="B24" s="110">
        <v>21</v>
      </c>
      <c r="C24" s="106">
        <v>21</v>
      </c>
      <c r="D24" s="104"/>
      <c r="E24" s="74"/>
      <c r="F24" s="74"/>
      <c r="G24" s="74"/>
      <c r="H24" s="74"/>
      <c r="I24" s="74"/>
      <c r="J24" s="75"/>
      <c r="K24" s="75"/>
      <c r="L24" s="113">
        <f t="shared" si="1"/>
        <v>0</v>
      </c>
      <c r="M24" s="112" t="e">
        <f t="shared" si="0"/>
        <v>#DIV/0!</v>
      </c>
      <c r="N24" s="126">
        <f t="shared" si="2"/>
        <v>0</v>
      </c>
      <c r="BM24" s="92"/>
      <c r="BN24" s="92">
        <f t="shared" si="3"/>
        <v>1</v>
      </c>
      <c r="BO24" s="92">
        <f t="shared" si="4"/>
        <v>1</v>
      </c>
      <c r="BP24" s="92">
        <f t="shared" si="5"/>
        <v>1</v>
      </c>
      <c r="BQ24" s="92">
        <f t="shared" si="6"/>
        <v>1</v>
      </c>
      <c r="BR24" s="92">
        <f t="shared" si="7"/>
        <v>1</v>
      </c>
      <c r="BS24" s="92">
        <f t="shared" si="8"/>
        <v>1</v>
      </c>
      <c r="BT24" s="92">
        <f t="shared" si="9"/>
        <v>1</v>
      </c>
      <c r="BU24" s="92">
        <f t="shared" si="10"/>
        <v>7</v>
      </c>
      <c r="BV24" s="92"/>
      <c r="BW24" s="92">
        <f t="shared" si="11"/>
        <v>1</v>
      </c>
      <c r="BX24" s="92">
        <f t="shared" si="12"/>
        <v>1</v>
      </c>
      <c r="BY24" s="92">
        <f t="shared" si="13"/>
        <v>1</v>
      </c>
      <c r="BZ24" s="92">
        <f t="shared" si="14"/>
        <v>1</v>
      </c>
      <c r="CA24" s="92">
        <f t="shared" si="15"/>
        <v>1</v>
      </c>
      <c r="CB24" s="92">
        <f t="shared" si="16"/>
        <v>1</v>
      </c>
      <c r="CC24" s="92">
        <f t="shared" si="17"/>
        <v>6</v>
      </c>
      <c r="CD24" s="92"/>
      <c r="CE24" s="92">
        <f t="shared" si="18"/>
        <v>1</v>
      </c>
      <c r="CF24" s="92">
        <f t="shared" si="19"/>
        <v>1</v>
      </c>
      <c r="CG24" s="92">
        <f t="shared" si="20"/>
        <v>1</v>
      </c>
      <c r="CH24" s="92">
        <f t="shared" si="21"/>
        <v>1</v>
      </c>
      <c r="CI24" s="92">
        <f t="shared" si="22"/>
        <v>1</v>
      </c>
      <c r="CJ24" s="92">
        <f t="shared" si="23"/>
        <v>5</v>
      </c>
      <c r="CK24" s="92"/>
      <c r="CL24" s="92">
        <f t="shared" si="24"/>
        <v>1</v>
      </c>
      <c r="CM24" s="92">
        <f t="shared" si="25"/>
        <v>1</v>
      </c>
      <c r="CN24" s="92">
        <f t="shared" si="26"/>
        <v>1</v>
      </c>
      <c r="CO24" s="92">
        <f t="shared" si="27"/>
        <v>1</v>
      </c>
      <c r="CP24" s="92">
        <f t="shared" si="28"/>
        <v>4</v>
      </c>
      <c r="CQ24" s="92"/>
      <c r="CR24" s="92">
        <f t="shared" si="29"/>
        <v>1</v>
      </c>
      <c r="CS24" s="92">
        <f t="shared" si="30"/>
        <v>1</v>
      </c>
      <c r="CT24" s="92">
        <f t="shared" si="31"/>
        <v>1</v>
      </c>
      <c r="CU24" s="92">
        <f t="shared" si="32"/>
        <v>3</v>
      </c>
      <c r="CV24" s="92"/>
      <c r="CW24" s="92">
        <f t="shared" si="33"/>
        <v>1</v>
      </c>
      <c r="CX24" s="92">
        <f t="shared" si="34"/>
        <v>1</v>
      </c>
      <c r="CY24" s="92">
        <f t="shared" si="35"/>
        <v>2</v>
      </c>
      <c r="CZ24" s="92"/>
      <c r="DA24" s="92">
        <f t="shared" si="36"/>
        <v>1</v>
      </c>
      <c r="DB24" s="97"/>
      <c r="DC24" s="78" t="s">
        <v>69</v>
      </c>
      <c r="DD24" s="98" t="e">
        <f>SUM('SA 2015 Gruppe 5'!#REF!-'SA 2015 Gruppe 5'!#REF!)</f>
        <v>#REF!</v>
      </c>
      <c r="DE24" s="79" t="s">
        <v>61</v>
      </c>
      <c r="DF24" s="80" t="s">
        <v>70</v>
      </c>
      <c r="DG24" s="81" t="s">
        <v>71</v>
      </c>
      <c r="DH24" s="99" t="s">
        <v>72</v>
      </c>
    </row>
    <row r="25" spans="1:112" ht="18">
      <c r="A25" s="101"/>
      <c r="B25" s="110">
        <v>22</v>
      </c>
      <c r="C25" s="7">
        <v>22</v>
      </c>
      <c r="D25" s="105"/>
      <c r="E25" s="76"/>
      <c r="F25" s="76"/>
      <c r="G25" s="76"/>
      <c r="H25" s="76"/>
      <c r="I25" s="76"/>
      <c r="J25" s="77"/>
      <c r="K25" s="77"/>
      <c r="L25" s="113">
        <f t="shared" si="1"/>
        <v>0</v>
      </c>
      <c r="M25" s="112" t="e">
        <f t="shared" si="0"/>
        <v>#DIV/0!</v>
      </c>
      <c r="N25" s="126">
        <f t="shared" si="2"/>
        <v>0</v>
      </c>
      <c r="BM25" s="92"/>
      <c r="BN25" s="92">
        <f t="shared" si="3"/>
        <v>1</v>
      </c>
      <c r="BO25" s="92">
        <f t="shared" si="4"/>
        <v>1</v>
      </c>
      <c r="BP25" s="92">
        <f t="shared" si="5"/>
        <v>1</v>
      </c>
      <c r="BQ25" s="92">
        <f t="shared" si="6"/>
        <v>1</v>
      </c>
      <c r="BR25" s="92">
        <f t="shared" si="7"/>
        <v>1</v>
      </c>
      <c r="BS25" s="92">
        <f t="shared" si="8"/>
        <v>1</v>
      </c>
      <c r="BT25" s="92">
        <f t="shared" si="9"/>
        <v>1</v>
      </c>
      <c r="BU25" s="92">
        <f t="shared" si="10"/>
        <v>7</v>
      </c>
      <c r="BV25" s="92"/>
      <c r="BW25" s="92">
        <f t="shared" si="11"/>
        <v>1</v>
      </c>
      <c r="BX25" s="92">
        <f t="shared" si="12"/>
        <v>1</v>
      </c>
      <c r="BY25" s="92">
        <f t="shared" si="13"/>
        <v>1</v>
      </c>
      <c r="BZ25" s="92">
        <f t="shared" si="14"/>
        <v>1</v>
      </c>
      <c r="CA25" s="92">
        <f t="shared" si="15"/>
        <v>1</v>
      </c>
      <c r="CB25" s="92">
        <f t="shared" si="16"/>
        <v>1</v>
      </c>
      <c r="CC25" s="92">
        <f t="shared" si="17"/>
        <v>6</v>
      </c>
      <c r="CD25" s="92"/>
      <c r="CE25" s="92">
        <f t="shared" si="18"/>
        <v>1</v>
      </c>
      <c r="CF25" s="92">
        <f t="shared" si="19"/>
        <v>1</v>
      </c>
      <c r="CG25" s="92">
        <f t="shared" si="20"/>
        <v>1</v>
      </c>
      <c r="CH25" s="92">
        <f t="shared" si="21"/>
        <v>1</v>
      </c>
      <c r="CI25" s="92">
        <f t="shared" si="22"/>
        <v>1</v>
      </c>
      <c r="CJ25" s="92">
        <f t="shared" si="23"/>
        <v>5</v>
      </c>
      <c r="CK25" s="92"/>
      <c r="CL25" s="92">
        <f t="shared" si="24"/>
        <v>1</v>
      </c>
      <c r="CM25" s="92">
        <f t="shared" si="25"/>
        <v>1</v>
      </c>
      <c r="CN25" s="92">
        <f t="shared" si="26"/>
        <v>1</v>
      </c>
      <c r="CO25" s="92">
        <f t="shared" si="27"/>
        <v>1</v>
      </c>
      <c r="CP25" s="92">
        <f t="shared" si="28"/>
        <v>4</v>
      </c>
      <c r="CQ25" s="92"/>
      <c r="CR25" s="92">
        <f t="shared" si="29"/>
        <v>1</v>
      </c>
      <c r="CS25" s="92">
        <f t="shared" si="30"/>
        <v>1</v>
      </c>
      <c r="CT25" s="92">
        <f t="shared" si="31"/>
        <v>1</v>
      </c>
      <c r="CU25" s="92">
        <f t="shared" si="32"/>
        <v>3</v>
      </c>
      <c r="CV25" s="92"/>
      <c r="CW25" s="92">
        <f t="shared" si="33"/>
        <v>1</v>
      </c>
      <c r="CX25" s="92">
        <f t="shared" si="34"/>
        <v>1</v>
      </c>
      <c r="CY25" s="92">
        <f t="shared" si="35"/>
        <v>2</v>
      </c>
      <c r="CZ25" s="92"/>
      <c r="DA25" s="92">
        <f t="shared" si="36"/>
        <v>1</v>
      </c>
      <c r="DB25" s="97"/>
      <c r="DC25" s="78" t="s">
        <v>69</v>
      </c>
      <c r="DD25" s="98" t="e">
        <f>SUM('SA 2015 Gruppe 5'!#REF!-'SA 2015 Gruppe 5'!#REF!)</f>
        <v>#REF!</v>
      </c>
      <c r="DE25" s="79" t="s">
        <v>61</v>
      </c>
      <c r="DF25" s="80" t="s">
        <v>70</v>
      </c>
      <c r="DG25" s="81" t="s">
        <v>71</v>
      </c>
      <c r="DH25" s="99" t="s">
        <v>72</v>
      </c>
    </row>
    <row r="26" spans="1:112" ht="18">
      <c r="A26" s="101"/>
      <c r="B26" s="110">
        <v>23</v>
      </c>
      <c r="C26" s="106">
        <v>23</v>
      </c>
      <c r="D26" s="104"/>
      <c r="E26" s="74"/>
      <c r="F26" s="74"/>
      <c r="G26" s="74"/>
      <c r="H26" s="74"/>
      <c r="I26" s="74"/>
      <c r="J26" s="75"/>
      <c r="K26" s="75"/>
      <c r="L26" s="113">
        <f t="shared" si="1"/>
        <v>0</v>
      </c>
      <c r="M26" s="112" t="e">
        <f t="shared" si="0"/>
        <v>#DIV/0!</v>
      </c>
      <c r="N26" s="126">
        <f t="shared" si="2"/>
        <v>0</v>
      </c>
      <c r="BM26" s="92"/>
      <c r="BN26" s="92">
        <f t="shared" si="3"/>
        <v>1</v>
      </c>
      <c r="BO26" s="92">
        <f t="shared" si="4"/>
        <v>1</v>
      </c>
      <c r="BP26" s="92">
        <f t="shared" si="5"/>
        <v>1</v>
      </c>
      <c r="BQ26" s="92">
        <f t="shared" si="6"/>
        <v>1</v>
      </c>
      <c r="BR26" s="92">
        <f t="shared" si="7"/>
        <v>1</v>
      </c>
      <c r="BS26" s="92">
        <f t="shared" si="8"/>
        <v>1</v>
      </c>
      <c r="BT26" s="92">
        <f t="shared" si="9"/>
        <v>1</v>
      </c>
      <c r="BU26" s="92">
        <f t="shared" si="10"/>
        <v>7</v>
      </c>
      <c r="BV26" s="92"/>
      <c r="BW26" s="92">
        <f t="shared" si="11"/>
        <v>1</v>
      </c>
      <c r="BX26" s="92">
        <f t="shared" si="12"/>
        <v>1</v>
      </c>
      <c r="BY26" s="92">
        <f t="shared" si="13"/>
        <v>1</v>
      </c>
      <c r="BZ26" s="92">
        <f t="shared" si="14"/>
        <v>1</v>
      </c>
      <c r="CA26" s="92">
        <f t="shared" si="15"/>
        <v>1</v>
      </c>
      <c r="CB26" s="92">
        <f t="shared" si="16"/>
        <v>1</v>
      </c>
      <c r="CC26" s="92">
        <f t="shared" si="17"/>
        <v>6</v>
      </c>
      <c r="CD26" s="92"/>
      <c r="CE26" s="92">
        <f t="shared" si="18"/>
        <v>1</v>
      </c>
      <c r="CF26" s="92">
        <f t="shared" si="19"/>
        <v>1</v>
      </c>
      <c r="CG26" s="92">
        <f t="shared" si="20"/>
        <v>1</v>
      </c>
      <c r="CH26" s="92">
        <f t="shared" si="21"/>
        <v>1</v>
      </c>
      <c r="CI26" s="92">
        <f t="shared" si="22"/>
        <v>1</v>
      </c>
      <c r="CJ26" s="92">
        <f t="shared" si="23"/>
        <v>5</v>
      </c>
      <c r="CK26" s="92"/>
      <c r="CL26" s="92">
        <f t="shared" si="24"/>
        <v>1</v>
      </c>
      <c r="CM26" s="92">
        <f t="shared" si="25"/>
        <v>1</v>
      </c>
      <c r="CN26" s="92">
        <f t="shared" si="26"/>
        <v>1</v>
      </c>
      <c r="CO26" s="92">
        <f t="shared" si="27"/>
        <v>1</v>
      </c>
      <c r="CP26" s="92">
        <f t="shared" si="28"/>
        <v>4</v>
      </c>
      <c r="CQ26" s="92"/>
      <c r="CR26" s="92">
        <f t="shared" si="29"/>
        <v>1</v>
      </c>
      <c r="CS26" s="92">
        <f t="shared" si="30"/>
        <v>1</v>
      </c>
      <c r="CT26" s="92">
        <f t="shared" si="31"/>
        <v>1</v>
      </c>
      <c r="CU26" s="92">
        <f t="shared" si="32"/>
        <v>3</v>
      </c>
      <c r="CV26" s="92"/>
      <c r="CW26" s="92">
        <f t="shared" si="33"/>
        <v>1</v>
      </c>
      <c r="CX26" s="92">
        <f t="shared" si="34"/>
        <v>1</v>
      </c>
      <c r="CY26" s="92">
        <f t="shared" si="35"/>
        <v>2</v>
      </c>
      <c r="CZ26" s="92"/>
      <c r="DA26" s="92">
        <f t="shared" si="36"/>
        <v>1</v>
      </c>
      <c r="DB26" s="97"/>
      <c r="DC26" s="78" t="s">
        <v>69</v>
      </c>
      <c r="DD26" s="98" t="e">
        <f>SUM('SA 2015 Gruppe 5'!#REF!-'SA 2015 Gruppe 5'!#REF!)</f>
        <v>#REF!</v>
      </c>
      <c r="DE26" s="79" t="s">
        <v>61</v>
      </c>
      <c r="DF26" s="80" t="s">
        <v>70</v>
      </c>
      <c r="DG26" s="81" t="s">
        <v>71</v>
      </c>
      <c r="DH26" s="99" t="s">
        <v>72</v>
      </c>
    </row>
    <row r="27" spans="1:112" ht="18">
      <c r="A27" s="101"/>
      <c r="B27" s="110">
        <v>24</v>
      </c>
      <c r="C27" s="7">
        <v>24</v>
      </c>
      <c r="D27" s="105"/>
      <c r="E27" s="76"/>
      <c r="F27" s="76"/>
      <c r="G27" s="76"/>
      <c r="H27" s="76"/>
      <c r="I27" s="76"/>
      <c r="J27" s="77"/>
      <c r="K27" s="77"/>
      <c r="L27" s="113">
        <f t="shared" si="1"/>
        <v>0</v>
      </c>
      <c r="M27" s="112" t="e">
        <f t="shared" si="0"/>
        <v>#DIV/0!</v>
      </c>
      <c r="N27" s="126">
        <f t="shared" si="2"/>
        <v>0</v>
      </c>
      <c r="BM27" s="92"/>
      <c r="BN27" s="92">
        <f t="shared" si="3"/>
        <v>1</v>
      </c>
      <c r="BO27" s="92">
        <f t="shared" si="4"/>
        <v>1</v>
      </c>
      <c r="BP27" s="92">
        <f t="shared" si="5"/>
        <v>1</v>
      </c>
      <c r="BQ27" s="92">
        <f t="shared" si="6"/>
        <v>1</v>
      </c>
      <c r="BR27" s="92">
        <f t="shared" si="7"/>
        <v>1</v>
      </c>
      <c r="BS27" s="92">
        <f t="shared" si="8"/>
        <v>1</v>
      </c>
      <c r="BT27" s="92">
        <f t="shared" si="9"/>
        <v>1</v>
      </c>
      <c r="BU27" s="92">
        <f t="shared" si="10"/>
        <v>7</v>
      </c>
      <c r="BV27" s="92"/>
      <c r="BW27" s="92">
        <f t="shared" si="11"/>
        <v>1</v>
      </c>
      <c r="BX27" s="92">
        <f t="shared" si="12"/>
        <v>1</v>
      </c>
      <c r="BY27" s="92">
        <f t="shared" si="13"/>
        <v>1</v>
      </c>
      <c r="BZ27" s="92">
        <f t="shared" si="14"/>
        <v>1</v>
      </c>
      <c r="CA27" s="92">
        <f t="shared" si="15"/>
        <v>1</v>
      </c>
      <c r="CB27" s="92">
        <f t="shared" si="16"/>
        <v>1</v>
      </c>
      <c r="CC27" s="92">
        <f t="shared" si="17"/>
        <v>6</v>
      </c>
      <c r="CD27" s="92"/>
      <c r="CE27" s="92">
        <f t="shared" si="18"/>
        <v>1</v>
      </c>
      <c r="CF27" s="92">
        <f t="shared" si="19"/>
        <v>1</v>
      </c>
      <c r="CG27" s="92">
        <f t="shared" si="20"/>
        <v>1</v>
      </c>
      <c r="CH27" s="92">
        <f t="shared" si="21"/>
        <v>1</v>
      </c>
      <c r="CI27" s="92">
        <f t="shared" si="22"/>
        <v>1</v>
      </c>
      <c r="CJ27" s="92">
        <f t="shared" si="23"/>
        <v>5</v>
      </c>
      <c r="CK27" s="92"/>
      <c r="CL27" s="92">
        <f t="shared" si="24"/>
        <v>1</v>
      </c>
      <c r="CM27" s="92">
        <f t="shared" si="25"/>
        <v>1</v>
      </c>
      <c r="CN27" s="92">
        <f t="shared" si="26"/>
        <v>1</v>
      </c>
      <c r="CO27" s="92">
        <f t="shared" si="27"/>
        <v>1</v>
      </c>
      <c r="CP27" s="92">
        <f t="shared" si="28"/>
        <v>4</v>
      </c>
      <c r="CQ27" s="92"/>
      <c r="CR27" s="92">
        <f t="shared" si="29"/>
        <v>1</v>
      </c>
      <c r="CS27" s="92">
        <f t="shared" si="30"/>
        <v>1</v>
      </c>
      <c r="CT27" s="92">
        <f t="shared" si="31"/>
        <v>1</v>
      </c>
      <c r="CU27" s="92">
        <f t="shared" si="32"/>
        <v>3</v>
      </c>
      <c r="CV27" s="92"/>
      <c r="CW27" s="92">
        <f t="shared" si="33"/>
        <v>1</v>
      </c>
      <c r="CX27" s="92">
        <f t="shared" si="34"/>
        <v>1</v>
      </c>
      <c r="CY27" s="92">
        <f t="shared" si="35"/>
        <v>2</v>
      </c>
      <c r="CZ27" s="92"/>
      <c r="DA27" s="92">
        <f t="shared" si="36"/>
        <v>1</v>
      </c>
      <c r="DB27" s="97"/>
      <c r="DC27" s="78" t="s">
        <v>69</v>
      </c>
      <c r="DD27" s="98" t="e">
        <f>SUM('SA 2015 Gruppe 5'!#REF!-'SA 2015 Gruppe 5'!#REF!)</f>
        <v>#REF!</v>
      </c>
      <c r="DE27" s="79" t="s">
        <v>61</v>
      </c>
      <c r="DF27" s="80" t="s">
        <v>70</v>
      </c>
      <c r="DG27" s="81" t="s">
        <v>71</v>
      </c>
      <c r="DH27" s="99" t="s">
        <v>72</v>
      </c>
    </row>
    <row r="28" spans="1:112" ht="18">
      <c r="A28" s="101"/>
      <c r="B28" s="110">
        <v>25</v>
      </c>
      <c r="C28" s="106">
        <v>25</v>
      </c>
      <c r="D28" s="104"/>
      <c r="E28" s="74"/>
      <c r="F28" s="74"/>
      <c r="G28" s="74"/>
      <c r="H28" s="74"/>
      <c r="I28" s="74"/>
      <c r="J28" s="75"/>
      <c r="K28" s="75"/>
      <c r="L28" s="113">
        <f t="shared" si="1"/>
        <v>0</v>
      </c>
      <c r="M28" s="112" t="e">
        <f t="shared" si="0"/>
        <v>#DIV/0!</v>
      </c>
      <c r="N28" s="126">
        <f t="shared" si="2"/>
        <v>0</v>
      </c>
      <c r="BM28" s="92"/>
      <c r="BN28" s="92">
        <f t="shared" si="3"/>
        <v>1</v>
      </c>
      <c r="BO28" s="92">
        <f t="shared" si="4"/>
        <v>1</v>
      </c>
      <c r="BP28" s="92">
        <f t="shared" si="5"/>
        <v>1</v>
      </c>
      <c r="BQ28" s="92">
        <f t="shared" si="6"/>
        <v>1</v>
      </c>
      <c r="BR28" s="92">
        <f t="shared" si="7"/>
        <v>1</v>
      </c>
      <c r="BS28" s="92">
        <f t="shared" si="8"/>
        <v>1</v>
      </c>
      <c r="BT28" s="92">
        <f t="shared" si="9"/>
        <v>1</v>
      </c>
      <c r="BU28" s="92">
        <f t="shared" si="10"/>
        <v>7</v>
      </c>
      <c r="BV28" s="92"/>
      <c r="BW28" s="92">
        <f t="shared" si="11"/>
        <v>1</v>
      </c>
      <c r="BX28" s="92">
        <f t="shared" si="12"/>
        <v>1</v>
      </c>
      <c r="BY28" s="92">
        <f t="shared" si="13"/>
        <v>1</v>
      </c>
      <c r="BZ28" s="92">
        <f t="shared" si="14"/>
        <v>1</v>
      </c>
      <c r="CA28" s="92">
        <f t="shared" si="15"/>
        <v>1</v>
      </c>
      <c r="CB28" s="92">
        <f t="shared" si="16"/>
        <v>1</v>
      </c>
      <c r="CC28" s="92">
        <f t="shared" si="17"/>
        <v>6</v>
      </c>
      <c r="CD28" s="92"/>
      <c r="CE28" s="92">
        <f t="shared" si="18"/>
        <v>1</v>
      </c>
      <c r="CF28" s="92">
        <f t="shared" si="19"/>
        <v>1</v>
      </c>
      <c r="CG28" s="92">
        <f t="shared" si="20"/>
        <v>1</v>
      </c>
      <c r="CH28" s="92">
        <f t="shared" si="21"/>
        <v>1</v>
      </c>
      <c r="CI28" s="92">
        <f t="shared" si="22"/>
        <v>1</v>
      </c>
      <c r="CJ28" s="92">
        <f t="shared" si="23"/>
        <v>5</v>
      </c>
      <c r="CK28" s="92"/>
      <c r="CL28" s="92">
        <f t="shared" si="24"/>
        <v>1</v>
      </c>
      <c r="CM28" s="92">
        <f t="shared" si="25"/>
        <v>1</v>
      </c>
      <c r="CN28" s="92">
        <f t="shared" si="26"/>
        <v>1</v>
      </c>
      <c r="CO28" s="92">
        <f t="shared" si="27"/>
        <v>1</v>
      </c>
      <c r="CP28" s="92">
        <f t="shared" si="28"/>
        <v>4</v>
      </c>
      <c r="CQ28" s="92"/>
      <c r="CR28" s="92">
        <f t="shared" si="29"/>
        <v>1</v>
      </c>
      <c r="CS28" s="92">
        <f t="shared" si="30"/>
        <v>1</v>
      </c>
      <c r="CT28" s="92">
        <f t="shared" si="31"/>
        <v>1</v>
      </c>
      <c r="CU28" s="92">
        <f t="shared" si="32"/>
        <v>3</v>
      </c>
      <c r="CV28" s="92"/>
      <c r="CW28" s="92">
        <f t="shared" si="33"/>
        <v>1</v>
      </c>
      <c r="CX28" s="92">
        <f t="shared" si="34"/>
        <v>1</v>
      </c>
      <c r="CY28" s="92">
        <f t="shared" si="35"/>
        <v>2</v>
      </c>
      <c r="CZ28" s="92"/>
      <c r="DA28" s="92">
        <f t="shared" si="36"/>
        <v>1</v>
      </c>
      <c r="DB28" s="97"/>
      <c r="DC28" s="78" t="s">
        <v>69</v>
      </c>
      <c r="DD28" s="98" t="e">
        <f>SUM('SA 2015 Gruppe 5'!#REF!-'SA 2015 Gruppe 5'!#REF!)</f>
        <v>#REF!</v>
      </c>
      <c r="DE28" s="79" t="s">
        <v>61</v>
      </c>
      <c r="DF28" s="80" t="s">
        <v>70</v>
      </c>
      <c r="DG28" s="81" t="s">
        <v>71</v>
      </c>
      <c r="DH28" s="99" t="s">
        <v>72</v>
      </c>
    </row>
    <row r="29" spans="1:112" ht="18">
      <c r="A29" s="101"/>
      <c r="B29" s="110">
        <v>26</v>
      </c>
      <c r="C29" s="7">
        <v>26</v>
      </c>
      <c r="D29" s="105"/>
      <c r="E29" s="76"/>
      <c r="F29" s="76"/>
      <c r="G29" s="76"/>
      <c r="H29" s="76"/>
      <c r="I29" s="76"/>
      <c r="J29" s="77"/>
      <c r="K29" s="77"/>
      <c r="L29" s="113">
        <f t="shared" si="1"/>
        <v>0</v>
      </c>
      <c r="M29" s="112" t="e">
        <f t="shared" si="0"/>
        <v>#DIV/0!</v>
      </c>
      <c r="N29" s="126">
        <f t="shared" si="2"/>
        <v>0</v>
      </c>
      <c r="BM29" s="92"/>
      <c r="BN29" s="92">
        <f t="shared" si="3"/>
        <v>1</v>
      </c>
      <c r="BO29" s="92">
        <f t="shared" si="4"/>
        <v>1</v>
      </c>
      <c r="BP29" s="92">
        <f t="shared" si="5"/>
        <v>1</v>
      </c>
      <c r="BQ29" s="92">
        <f t="shared" si="6"/>
        <v>1</v>
      </c>
      <c r="BR29" s="92">
        <f t="shared" si="7"/>
        <v>1</v>
      </c>
      <c r="BS29" s="92">
        <f t="shared" si="8"/>
        <v>1</v>
      </c>
      <c r="BT29" s="92">
        <f t="shared" si="9"/>
        <v>1</v>
      </c>
      <c r="BU29" s="92">
        <f t="shared" si="10"/>
        <v>7</v>
      </c>
      <c r="BV29" s="92"/>
      <c r="BW29" s="92">
        <f t="shared" si="11"/>
        <v>1</v>
      </c>
      <c r="BX29" s="92">
        <f t="shared" si="12"/>
        <v>1</v>
      </c>
      <c r="BY29" s="92">
        <f t="shared" si="13"/>
        <v>1</v>
      </c>
      <c r="BZ29" s="92">
        <f t="shared" si="14"/>
        <v>1</v>
      </c>
      <c r="CA29" s="92">
        <f t="shared" si="15"/>
        <v>1</v>
      </c>
      <c r="CB29" s="92">
        <f t="shared" si="16"/>
        <v>1</v>
      </c>
      <c r="CC29" s="92">
        <f t="shared" si="17"/>
        <v>6</v>
      </c>
      <c r="CD29" s="92"/>
      <c r="CE29" s="92">
        <f t="shared" si="18"/>
        <v>1</v>
      </c>
      <c r="CF29" s="92">
        <f t="shared" si="19"/>
        <v>1</v>
      </c>
      <c r="CG29" s="92">
        <f t="shared" si="20"/>
        <v>1</v>
      </c>
      <c r="CH29" s="92">
        <f t="shared" si="21"/>
        <v>1</v>
      </c>
      <c r="CI29" s="92">
        <f t="shared" si="22"/>
        <v>1</v>
      </c>
      <c r="CJ29" s="92">
        <f t="shared" si="23"/>
        <v>5</v>
      </c>
      <c r="CK29" s="92"/>
      <c r="CL29" s="92">
        <f t="shared" si="24"/>
        <v>1</v>
      </c>
      <c r="CM29" s="92">
        <f t="shared" si="25"/>
        <v>1</v>
      </c>
      <c r="CN29" s="92">
        <f t="shared" si="26"/>
        <v>1</v>
      </c>
      <c r="CO29" s="92">
        <f t="shared" si="27"/>
        <v>1</v>
      </c>
      <c r="CP29" s="92">
        <f t="shared" si="28"/>
        <v>4</v>
      </c>
      <c r="CQ29" s="92"/>
      <c r="CR29" s="92">
        <f t="shared" si="29"/>
        <v>1</v>
      </c>
      <c r="CS29" s="92">
        <f t="shared" si="30"/>
        <v>1</v>
      </c>
      <c r="CT29" s="92">
        <f t="shared" si="31"/>
        <v>1</v>
      </c>
      <c r="CU29" s="92">
        <f t="shared" si="32"/>
        <v>3</v>
      </c>
      <c r="CV29" s="92"/>
      <c r="CW29" s="92">
        <f t="shared" si="33"/>
        <v>1</v>
      </c>
      <c r="CX29" s="92">
        <f t="shared" si="34"/>
        <v>1</v>
      </c>
      <c r="CY29" s="92">
        <f t="shared" si="35"/>
        <v>2</v>
      </c>
      <c r="CZ29" s="92"/>
      <c r="DA29" s="92">
        <f t="shared" si="36"/>
        <v>1</v>
      </c>
      <c r="DB29" s="97"/>
      <c r="DC29" s="78" t="s">
        <v>69</v>
      </c>
      <c r="DD29" s="98" t="e">
        <f>SUM('SA 2015 Gruppe 5'!#REF!-'SA 2015 Gruppe 5'!#REF!)</f>
        <v>#REF!</v>
      </c>
      <c r="DE29" s="79" t="s">
        <v>61</v>
      </c>
      <c r="DF29" s="80" t="s">
        <v>70</v>
      </c>
      <c r="DG29" s="81" t="s">
        <v>71</v>
      </c>
      <c r="DH29" s="99" t="s">
        <v>72</v>
      </c>
    </row>
    <row r="30" spans="1:112" ht="18">
      <c r="A30" s="101"/>
      <c r="B30" s="110">
        <v>27</v>
      </c>
      <c r="C30" s="106">
        <v>27</v>
      </c>
      <c r="D30" s="104"/>
      <c r="E30" s="74"/>
      <c r="F30" s="74"/>
      <c r="G30" s="74"/>
      <c r="H30" s="74"/>
      <c r="I30" s="74"/>
      <c r="J30" s="75"/>
      <c r="K30" s="75"/>
      <c r="L30" s="113">
        <f t="shared" si="1"/>
        <v>0</v>
      </c>
      <c r="M30" s="112" t="e">
        <f t="shared" si="0"/>
        <v>#DIV/0!</v>
      </c>
      <c r="N30" s="126">
        <f t="shared" si="2"/>
        <v>0</v>
      </c>
      <c r="BM30" s="92"/>
      <c r="BN30" s="92">
        <f t="shared" si="3"/>
        <v>1</v>
      </c>
      <c r="BO30" s="92">
        <f t="shared" si="4"/>
        <v>1</v>
      </c>
      <c r="BP30" s="92">
        <f t="shared" si="5"/>
        <v>1</v>
      </c>
      <c r="BQ30" s="92">
        <f t="shared" si="6"/>
        <v>1</v>
      </c>
      <c r="BR30" s="92">
        <f t="shared" si="7"/>
        <v>1</v>
      </c>
      <c r="BS30" s="92">
        <f t="shared" si="8"/>
        <v>1</v>
      </c>
      <c r="BT30" s="92">
        <f t="shared" si="9"/>
        <v>1</v>
      </c>
      <c r="BU30" s="92">
        <f t="shared" si="10"/>
        <v>7</v>
      </c>
      <c r="BV30" s="92"/>
      <c r="BW30" s="92">
        <f t="shared" si="11"/>
        <v>1</v>
      </c>
      <c r="BX30" s="92">
        <f t="shared" si="12"/>
        <v>1</v>
      </c>
      <c r="BY30" s="92">
        <f t="shared" si="13"/>
        <v>1</v>
      </c>
      <c r="BZ30" s="92">
        <f t="shared" si="14"/>
        <v>1</v>
      </c>
      <c r="CA30" s="92">
        <f t="shared" si="15"/>
        <v>1</v>
      </c>
      <c r="CB30" s="92">
        <f t="shared" si="16"/>
        <v>1</v>
      </c>
      <c r="CC30" s="92">
        <f t="shared" si="17"/>
        <v>6</v>
      </c>
      <c r="CD30" s="92"/>
      <c r="CE30" s="92">
        <f t="shared" si="18"/>
        <v>1</v>
      </c>
      <c r="CF30" s="92">
        <f t="shared" si="19"/>
        <v>1</v>
      </c>
      <c r="CG30" s="92">
        <f t="shared" si="20"/>
        <v>1</v>
      </c>
      <c r="CH30" s="92">
        <f t="shared" si="21"/>
        <v>1</v>
      </c>
      <c r="CI30" s="92">
        <f t="shared" si="22"/>
        <v>1</v>
      </c>
      <c r="CJ30" s="92">
        <f t="shared" si="23"/>
        <v>5</v>
      </c>
      <c r="CK30" s="92"/>
      <c r="CL30" s="92">
        <f t="shared" si="24"/>
        <v>1</v>
      </c>
      <c r="CM30" s="92">
        <f t="shared" si="25"/>
        <v>1</v>
      </c>
      <c r="CN30" s="92">
        <f t="shared" si="26"/>
        <v>1</v>
      </c>
      <c r="CO30" s="92">
        <f t="shared" si="27"/>
        <v>1</v>
      </c>
      <c r="CP30" s="92">
        <f t="shared" si="28"/>
        <v>4</v>
      </c>
      <c r="CQ30" s="92"/>
      <c r="CR30" s="92">
        <f t="shared" si="29"/>
        <v>1</v>
      </c>
      <c r="CS30" s="92">
        <f t="shared" si="30"/>
        <v>1</v>
      </c>
      <c r="CT30" s="92">
        <f t="shared" si="31"/>
        <v>1</v>
      </c>
      <c r="CU30" s="92">
        <f t="shared" si="32"/>
        <v>3</v>
      </c>
      <c r="CV30" s="92"/>
      <c r="CW30" s="92">
        <f t="shared" si="33"/>
        <v>1</v>
      </c>
      <c r="CX30" s="92">
        <f t="shared" si="34"/>
        <v>1</v>
      </c>
      <c r="CY30" s="92">
        <f t="shared" si="35"/>
        <v>2</v>
      </c>
      <c r="CZ30" s="92"/>
      <c r="DA30" s="92">
        <f t="shared" si="36"/>
        <v>1</v>
      </c>
      <c r="DB30" s="97"/>
      <c r="DC30" s="78" t="s">
        <v>69</v>
      </c>
      <c r="DD30" s="98" t="e">
        <f>SUM('SA 2015 Gruppe 5'!#REF!-'SA 2015 Gruppe 5'!#REF!)</f>
        <v>#REF!</v>
      </c>
      <c r="DE30" s="79" t="s">
        <v>61</v>
      </c>
      <c r="DF30" s="80" t="s">
        <v>70</v>
      </c>
      <c r="DG30" s="81" t="s">
        <v>71</v>
      </c>
      <c r="DH30" s="99" t="s">
        <v>72</v>
      </c>
    </row>
    <row r="31" spans="1:112" ht="18">
      <c r="A31" s="101"/>
      <c r="B31" s="110">
        <v>28</v>
      </c>
      <c r="C31" s="7">
        <v>28</v>
      </c>
      <c r="D31" s="105"/>
      <c r="E31" s="76"/>
      <c r="F31" s="76"/>
      <c r="G31" s="76"/>
      <c r="H31" s="76"/>
      <c r="I31" s="76"/>
      <c r="J31" s="77"/>
      <c r="K31" s="77"/>
      <c r="L31" s="113">
        <f t="shared" si="1"/>
        <v>0</v>
      </c>
      <c r="M31" s="112" t="e">
        <f t="shared" si="0"/>
        <v>#DIV/0!</v>
      </c>
      <c r="N31" s="126">
        <f t="shared" si="2"/>
        <v>0</v>
      </c>
      <c r="BM31" s="92"/>
      <c r="BN31" s="92">
        <f t="shared" si="3"/>
        <v>1</v>
      </c>
      <c r="BO31" s="92">
        <f t="shared" si="4"/>
        <v>1</v>
      </c>
      <c r="BP31" s="92">
        <f t="shared" si="5"/>
        <v>1</v>
      </c>
      <c r="BQ31" s="92">
        <f t="shared" si="6"/>
        <v>1</v>
      </c>
      <c r="BR31" s="92">
        <f t="shared" si="7"/>
        <v>1</v>
      </c>
      <c r="BS31" s="92">
        <f t="shared" si="8"/>
        <v>1</v>
      </c>
      <c r="BT31" s="92">
        <f t="shared" si="9"/>
        <v>1</v>
      </c>
      <c r="BU31" s="92">
        <f t="shared" si="10"/>
        <v>7</v>
      </c>
      <c r="BV31" s="92"/>
      <c r="BW31" s="92">
        <f t="shared" si="11"/>
        <v>1</v>
      </c>
      <c r="BX31" s="92">
        <f t="shared" si="12"/>
        <v>1</v>
      </c>
      <c r="BY31" s="92">
        <f t="shared" si="13"/>
        <v>1</v>
      </c>
      <c r="BZ31" s="92">
        <f t="shared" si="14"/>
        <v>1</v>
      </c>
      <c r="CA31" s="92">
        <f t="shared" si="15"/>
        <v>1</v>
      </c>
      <c r="CB31" s="92">
        <f t="shared" si="16"/>
        <v>1</v>
      </c>
      <c r="CC31" s="92">
        <f t="shared" si="17"/>
        <v>6</v>
      </c>
      <c r="CD31" s="92"/>
      <c r="CE31" s="92">
        <f t="shared" si="18"/>
        <v>1</v>
      </c>
      <c r="CF31" s="92">
        <f t="shared" si="19"/>
        <v>1</v>
      </c>
      <c r="CG31" s="92">
        <f t="shared" si="20"/>
        <v>1</v>
      </c>
      <c r="CH31" s="92">
        <f t="shared" si="21"/>
        <v>1</v>
      </c>
      <c r="CI31" s="92">
        <f t="shared" si="22"/>
        <v>1</v>
      </c>
      <c r="CJ31" s="92">
        <f t="shared" si="23"/>
        <v>5</v>
      </c>
      <c r="CK31" s="92"/>
      <c r="CL31" s="92">
        <f t="shared" si="24"/>
        <v>1</v>
      </c>
      <c r="CM31" s="92">
        <f t="shared" si="25"/>
        <v>1</v>
      </c>
      <c r="CN31" s="92">
        <f t="shared" si="26"/>
        <v>1</v>
      </c>
      <c r="CO31" s="92">
        <f t="shared" si="27"/>
        <v>1</v>
      </c>
      <c r="CP31" s="92">
        <f t="shared" si="28"/>
        <v>4</v>
      </c>
      <c r="CQ31" s="92"/>
      <c r="CR31" s="92">
        <f t="shared" si="29"/>
        <v>1</v>
      </c>
      <c r="CS31" s="92">
        <f t="shared" si="30"/>
        <v>1</v>
      </c>
      <c r="CT31" s="92">
        <f t="shared" si="31"/>
        <v>1</v>
      </c>
      <c r="CU31" s="92">
        <f t="shared" si="32"/>
        <v>3</v>
      </c>
      <c r="CV31" s="92"/>
      <c r="CW31" s="92">
        <f t="shared" si="33"/>
        <v>1</v>
      </c>
      <c r="CX31" s="92">
        <f t="shared" si="34"/>
        <v>1</v>
      </c>
      <c r="CY31" s="92">
        <f t="shared" si="35"/>
        <v>2</v>
      </c>
      <c r="CZ31" s="92"/>
      <c r="DA31" s="92">
        <f t="shared" si="36"/>
        <v>1</v>
      </c>
      <c r="DB31" s="97"/>
      <c r="DC31" s="78" t="s">
        <v>69</v>
      </c>
      <c r="DD31" s="98" t="e">
        <f>SUM('SA 2015 Gruppe 5'!#REF!-'SA 2015 Gruppe 5'!#REF!)</f>
        <v>#REF!</v>
      </c>
      <c r="DE31" s="79" t="s">
        <v>61</v>
      </c>
      <c r="DF31" s="80" t="s">
        <v>70</v>
      </c>
      <c r="DG31" s="81" t="s">
        <v>71</v>
      </c>
      <c r="DH31" s="99" t="s">
        <v>72</v>
      </c>
    </row>
    <row r="32" spans="1:112" ht="18">
      <c r="A32" s="101"/>
      <c r="B32" s="110">
        <v>29</v>
      </c>
      <c r="C32" s="106">
        <v>29</v>
      </c>
      <c r="D32" s="104"/>
      <c r="E32" s="74"/>
      <c r="F32" s="74"/>
      <c r="G32" s="74"/>
      <c r="H32" s="74"/>
      <c r="I32" s="74"/>
      <c r="J32" s="75"/>
      <c r="K32" s="75"/>
      <c r="L32" s="113">
        <f t="shared" si="1"/>
        <v>0</v>
      </c>
      <c r="M32" s="112" t="e">
        <f t="shared" si="0"/>
        <v>#DIV/0!</v>
      </c>
      <c r="N32" s="126">
        <f t="shared" si="2"/>
        <v>0</v>
      </c>
      <c r="BM32" s="92"/>
      <c r="BN32" s="92">
        <f t="shared" si="3"/>
        <v>1</v>
      </c>
      <c r="BO32" s="92">
        <f t="shared" si="4"/>
        <v>1</v>
      </c>
      <c r="BP32" s="92">
        <f t="shared" si="5"/>
        <v>1</v>
      </c>
      <c r="BQ32" s="92">
        <f t="shared" si="6"/>
        <v>1</v>
      </c>
      <c r="BR32" s="92">
        <f t="shared" si="7"/>
        <v>1</v>
      </c>
      <c r="BS32" s="92">
        <f t="shared" si="8"/>
        <v>1</v>
      </c>
      <c r="BT32" s="92">
        <f t="shared" si="9"/>
        <v>1</v>
      </c>
      <c r="BU32" s="92">
        <f t="shared" si="10"/>
        <v>7</v>
      </c>
      <c r="BV32" s="92"/>
      <c r="BW32" s="92">
        <f t="shared" si="11"/>
        <v>1</v>
      </c>
      <c r="BX32" s="92">
        <f t="shared" si="12"/>
        <v>1</v>
      </c>
      <c r="BY32" s="92">
        <f t="shared" si="13"/>
        <v>1</v>
      </c>
      <c r="BZ32" s="92">
        <f t="shared" si="14"/>
        <v>1</v>
      </c>
      <c r="CA32" s="92">
        <f t="shared" si="15"/>
        <v>1</v>
      </c>
      <c r="CB32" s="92">
        <f t="shared" si="16"/>
        <v>1</v>
      </c>
      <c r="CC32" s="92">
        <f t="shared" si="17"/>
        <v>6</v>
      </c>
      <c r="CD32" s="92"/>
      <c r="CE32" s="92">
        <f t="shared" si="18"/>
        <v>1</v>
      </c>
      <c r="CF32" s="92">
        <f t="shared" si="19"/>
        <v>1</v>
      </c>
      <c r="CG32" s="92">
        <f t="shared" si="20"/>
        <v>1</v>
      </c>
      <c r="CH32" s="92">
        <f t="shared" si="21"/>
        <v>1</v>
      </c>
      <c r="CI32" s="92">
        <f t="shared" si="22"/>
        <v>1</v>
      </c>
      <c r="CJ32" s="92">
        <f t="shared" si="23"/>
        <v>5</v>
      </c>
      <c r="CK32" s="92"/>
      <c r="CL32" s="92">
        <f t="shared" si="24"/>
        <v>1</v>
      </c>
      <c r="CM32" s="92">
        <f t="shared" si="25"/>
        <v>1</v>
      </c>
      <c r="CN32" s="92">
        <f t="shared" si="26"/>
        <v>1</v>
      </c>
      <c r="CO32" s="92">
        <f t="shared" si="27"/>
        <v>1</v>
      </c>
      <c r="CP32" s="92">
        <f t="shared" si="28"/>
        <v>4</v>
      </c>
      <c r="CQ32" s="92"/>
      <c r="CR32" s="92">
        <f t="shared" si="29"/>
        <v>1</v>
      </c>
      <c r="CS32" s="92">
        <f t="shared" si="30"/>
        <v>1</v>
      </c>
      <c r="CT32" s="92">
        <f t="shared" si="31"/>
        <v>1</v>
      </c>
      <c r="CU32" s="92">
        <f t="shared" si="32"/>
        <v>3</v>
      </c>
      <c r="CV32" s="92"/>
      <c r="CW32" s="92">
        <f t="shared" si="33"/>
        <v>1</v>
      </c>
      <c r="CX32" s="92">
        <f t="shared" si="34"/>
        <v>1</v>
      </c>
      <c r="CY32" s="92">
        <f t="shared" si="35"/>
        <v>2</v>
      </c>
      <c r="CZ32" s="92"/>
      <c r="DA32" s="92">
        <f t="shared" si="36"/>
        <v>1</v>
      </c>
      <c r="DB32" s="97"/>
      <c r="DC32" s="78" t="s">
        <v>69</v>
      </c>
      <c r="DD32" s="98" t="e">
        <f>SUM('SA 2015 Gruppe 5'!#REF!-'SA 2015 Gruppe 5'!#REF!)</f>
        <v>#REF!</v>
      </c>
      <c r="DE32" s="79" t="s">
        <v>61</v>
      </c>
      <c r="DF32" s="80" t="s">
        <v>70</v>
      </c>
      <c r="DG32" s="81" t="s">
        <v>71</v>
      </c>
      <c r="DH32" s="99" t="s">
        <v>72</v>
      </c>
    </row>
    <row r="33" spans="1:112" ht="18">
      <c r="A33" s="101"/>
      <c r="B33" s="110">
        <v>30</v>
      </c>
      <c r="C33" s="7">
        <v>30</v>
      </c>
      <c r="D33" s="105"/>
      <c r="E33" s="76"/>
      <c r="F33" s="76"/>
      <c r="G33" s="76"/>
      <c r="H33" s="76"/>
      <c r="I33" s="76"/>
      <c r="J33" s="77"/>
      <c r="K33" s="77"/>
      <c r="L33" s="113">
        <f t="shared" si="1"/>
        <v>0</v>
      </c>
      <c r="M33" s="112" t="e">
        <f t="shared" si="0"/>
        <v>#DIV/0!</v>
      </c>
      <c r="N33" s="126">
        <f t="shared" si="2"/>
        <v>0</v>
      </c>
      <c r="BM33" s="92"/>
      <c r="BN33" s="92">
        <f t="shared" si="3"/>
        <v>1</v>
      </c>
      <c r="BO33" s="92">
        <f t="shared" si="4"/>
        <v>1</v>
      </c>
      <c r="BP33" s="92">
        <f t="shared" si="5"/>
        <v>1</v>
      </c>
      <c r="BQ33" s="92">
        <f t="shared" si="6"/>
        <v>1</v>
      </c>
      <c r="BR33" s="92">
        <f t="shared" si="7"/>
        <v>1</v>
      </c>
      <c r="BS33" s="92">
        <f t="shared" si="8"/>
        <v>1</v>
      </c>
      <c r="BT33" s="92">
        <f t="shared" si="9"/>
        <v>1</v>
      </c>
      <c r="BU33" s="92">
        <f t="shared" si="10"/>
        <v>7</v>
      </c>
      <c r="BV33" s="92"/>
      <c r="BW33" s="92">
        <f t="shared" si="11"/>
        <v>1</v>
      </c>
      <c r="BX33" s="92">
        <f t="shared" si="12"/>
        <v>1</v>
      </c>
      <c r="BY33" s="92">
        <f t="shared" si="13"/>
        <v>1</v>
      </c>
      <c r="BZ33" s="92">
        <f t="shared" si="14"/>
        <v>1</v>
      </c>
      <c r="CA33" s="92">
        <f t="shared" si="15"/>
        <v>1</v>
      </c>
      <c r="CB33" s="92">
        <f t="shared" si="16"/>
        <v>1</v>
      </c>
      <c r="CC33" s="92">
        <f t="shared" si="17"/>
        <v>6</v>
      </c>
      <c r="CD33" s="92"/>
      <c r="CE33" s="92">
        <f t="shared" si="18"/>
        <v>1</v>
      </c>
      <c r="CF33" s="92">
        <f t="shared" si="19"/>
        <v>1</v>
      </c>
      <c r="CG33" s="92">
        <f t="shared" si="20"/>
        <v>1</v>
      </c>
      <c r="CH33" s="92">
        <f t="shared" si="21"/>
        <v>1</v>
      </c>
      <c r="CI33" s="92">
        <f t="shared" si="22"/>
        <v>1</v>
      </c>
      <c r="CJ33" s="92">
        <f t="shared" si="23"/>
        <v>5</v>
      </c>
      <c r="CK33" s="92"/>
      <c r="CL33" s="92">
        <f t="shared" si="24"/>
        <v>1</v>
      </c>
      <c r="CM33" s="92">
        <f t="shared" si="25"/>
        <v>1</v>
      </c>
      <c r="CN33" s="92">
        <f t="shared" si="26"/>
        <v>1</v>
      </c>
      <c r="CO33" s="92">
        <f t="shared" si="27"/>
        <v>1</v>
      </c>
      <c r="CP33" s="92">
        <f t="shared" si="28"/>
        <v>4</v>
      </c>
      <c r="CQ33" s="92"/>
      <c r="CR33" s="92">
        <f t="shared" si="29"/>
        <v>1</v>
      </c>
      <c r="CS33" s="92">
        <f t="shared" si="30"/>
        <v>1</v>
      </c>
      <c r="CT33" s="92">
        <f t="shared" si="31"/>
        <v>1</v>
      </c>
      <c r="CU33" s="92">
        <f t="shared" si="32"/>
        <v>3</v>
      </c>
      <c r="CV33" s="92"/>
      <c r="CW33" s="92">
        <f t="shared" si="33"/>
        <v>1</v>
      </c>
      <c r="CX33" s="92">
        <f t="shared" si="34"/>
        <v>1</v>
      </c>
      <c r="CY33" s="92">
        <f t="shared" si="35"/>
        <v>2</v>
      </c>
      <c r="CZ33" s="92"/>
      <c r="DA33" s="92">
        <f t="shared" si="36"/>
        <v>1</v>
      </c>
      <c r="DB33" s="97"/>
      <c r="DC33" s="78" t="s">
        <v>69</v>
      </c>
      <c r="DD33" s="98" t="e">
        <f>SUM('SA 2015 Gruppe 5'!#REF!-'SA 2015 Gruppe 5'!#REF!)</f>
        <v>#REF!</v>
      </c>
      <c r="DE33" s="79" t="s">
        <v>61</v>
      </c>
      <c r="DF33" s="80" t="s">
        <v>70</v>
      </c>
      <c r="DG33" s="81" t="s">
        <v>71</v>
      </c>
      <c r="DH33" s="99" t="s">
        <v>72</v>
      </c>
    </row>
    <row r="34" spans="1:112" ht="18">
      <c r="A34" s="101"/>
      <c r="B34" s="110">
        <v>31</v>
      </c>
      <c r="C34" s="106">
        <v>31</v>
      </c>
      <c r="D34" s="104"/>
      <c r="E34" s="74"/>
      <c r="F34" s="74"/>
      <c r="G34" s="74"/>
      <c r="H34" s="74"/>
      <c r="I34" s="74"/>
      <c r="J34" s="75"/>
      <c r="K34" s="75"/>
      <c r="L34" s="113">
        <f t="shared" si="1"/>
        <v>0</v>
      </c>
      <c r="M34" s="112" t="e">
        <f t="shared" si="0"/>
        <v>#DIV/0!</v>
      </c>
      <c r="N34" s="126">
        <f t="shared" si="2"/>
        <v>0</v>
      </c>
      <c r="BM34" s="92"/>
      <c r="BN34" s="92">
        <f t="shared" si="3"/>
        <v>1</v>
      </c>
      <c r="BO34" s="92">
        <f t="shared" si="4"/>
        <v>1</v>
      </c>
      <c r="BP34" s="92">
        <f t="shared" si="5"/>
        <v>1</v>
      </c>
      <c r="BQ34" s="92">
        <f t="shared" si="6"/>
        <v>1</v>
      </c>
      <c r="BR34" s="92">
        <f t="shared" si="7"/>
        <v>1</v>
      </c>
      <c r="BS34" s="92">
        <f t="shared" si="8"/>
        <v>1</v>
      </c>
      <c r="BT34" s="92">
        <f t="shared" si="9"/>
        <v>1</v>
      </c>
      <c r="BU34" s="92">
        <f t="shared" si="10"/>
        <v>7</v>
      </c>
      <c r="BV34" s="92"/>
      <c r="BW34" s="92">
        <f t="shared" si="11"/>
        <v>1</v>
      </c>
      <c r="BX34" s="92">
        <f t="shared" si="12"/>
        <v>1</v>
      </c>
      <c r="BY34" s="92">
        <f t="shared" si="13"/>
        <v>1</v>
      </c>
      <c r="BZ34" s="92">
        <f t="shared" si="14"/>
        <v>1</v>
      </c>
      <c r="CA34" s="92">
        <f t="shared" si="15"/>
        <v>1</v>
      </c>
      <c r="CB34" s="92">
        <f t="shared" si="16"/>
        <v>1</v>
      </c>
      <c r="CC34" s="92">
        <f t="shared" si="17"/>
        <v>6</v>
      </c>
      <c r="CD34" s="92"/>
      <c r="CE34" s="92">
        <f t="shared" si="18"/>
        <v>1</v>
      </c>
      <c r="CF34" s="92">
        <f t="shared" si="19"/>
        <v>1</v>
      </c>
      <c r="CG34" s="92">
        <f t="shared" si="20"/>
        <v>1</v>
      </c>
      <c r="CH34" s="92">
        <f t="shared" si="21"/>
        <v>1</v>
      </c>
      <c r="CI34" s="92">
        <f t="shared" si="22"/>
        <v>1</v>
      </c>
      <c r="CJ34" s="92">
        <f t="shared" si="23"/>
        <v>5</v>
      </c>
      <c r="CK34" s="92"/>
      <c r="CL34" s="92">
        <f t="shared" si="24"/>
        <v>1</v>
      </c>
      <c r="CM34" s="92">
        <f t="shared" si="25"/>
        <v>1</v>
      </c>
      <c r="CN34" s="92">
        <f t="shared" si="26"/>
        <v>1</v>
      </c>
      <c r="CO34" s="92">
        <f t="shared" si="27"/>
        <v>1</v>
      </c>
      <c r="CP34" s="92">
        <f t="shared" si="28"/>
        <v>4</v>
      </c>
      <c r="CQ34" s="92"/>
      <c r="CR34" s="92">
        <f t="shared" si="29"/>
        <v>1</v>
      </c>
      <c r="CS34" s="92">
        <f t="shared" si="30"/>
        <v>1</v>
      </c>
      <c r="CT34" s="92">
        <f t="shared" si="31"/>
        <v>1</v>
      </c>
      <c r="CU34" s="92">
        <f t="shared" si="32"/>
        <v>3</v>
      </c>
      <c r="CV34" s="92"/>
      <c r="CW34" s="92">
        <f t="shared" si="33"/>
        <v>1</v>
      </c>
      <c r="CX34" s="92">
        <f t="shared" si="34"/>
        <v>1</v>
      </c>
      <c r="CY34" s="92">
        <f t="shared" si="35"/>
        <v>2</v>
      </c>
      <c r="CZ34" s="92"/>
      <c r="DA34" s="92">
        <f t="shared" si="36"/>
        <v>1</v>
      </c>
      <c r="DB34" s="97"/>
      <c r="DC34" s="78" t="s">
        <v>69</v>
      </c>
      <c r="DD34" s="98" t="e">
        <f>SUM('SA 2015 Gruppe 5'!#REF!-'SA 2015 Gruppe 5'!#REF!)</f>
        <v>#REF!</v>
      </c>
      <c r="DE34" s="79" t="s">
        <v>61</v>
      </c>
      <c r="DF34" s="80" t="s">
        <v>70</v>
      </c>
      <c r="DG34" s="81" t="s">
        <v>71</v>
      </c>
      <c r="DH34" s="99" t="s">
        <v>72</v>
      </c>
    </row>
    <row r="35" spans="1:112" ht="18">
      <c r="A35" s="101"/>
      <c r="B35" s="110">
        <v>32</v>
      </c>
      <c r="C35" s="7">
        <v>32</v>
      </c>
      <c r="D35" s="105"/>
      <c r="E35" s="76"/>
      <c r="F35" s="76"/>
      <c r="G35" s="76"/>
      <c r="H35" s="76"/>
      <c r="I35" s="76"/>
      <c r="J35" s="77"/>
      <c r="K35" s="77"/>
      <c r="L35" s="113">
        <f t="shared" si="1"/>
        <v>0</v>
      </c>
      <c r="M35" s="112" t="e">
        <f t="shared" si="0"/>
        <v>#DIV/0!</v>
      </c>
      <c r="N35" s="126">
        <f t="shared" si="2"/>
        <v>0</v>
      </c>
      <c r="BM35" s="92"/>
      <c r="BN35" s="92">
        <f t="shared" si="3"/>
        <v>1</v>
      </c>
      <c r="BO35" s="92">
        <f t="shared" si="4"/>
        <v>1</v>
      </c>
      <c r="BP35" s="92">
        <f t="shared" si="5"/>
        <v>1</v>
      </c>
      <c r="BQ35" s="92">
        <f t="shared" si="6"/>
        <v>1</v>
      </c>
      <c r="BR35" s="92">
        <f t="shared" si="7"/>
        <v>1</v>
      </c>
      <c r="BS35" s="92">
        <f t="shared" si="8"/>
        <v>1</v>
      </c>
      <c r="BT35" s="92">
        <f t="shared" si="9"/>
        <v>1</v>
      </c>
      <c r="BU35" s="92">
        <f t="shared" si="10"/>
        <v>7</v>
      </c>
      <c r="BV35" s="92"/>
      <c r="BW35" s="92">
        <f t="shared" si="11"/>
        <v>1</v>
      </c>
      <c r="BX35" s="92">
        <f t="shared" si="12"/>
        <v>1</v>
      </c>
      <c r="BY35" s="92">
        <f t="shared" si="13"/>
        <v>1</v>
      </c>
      <c r="BZ35" s="92">
        <f t="shared" si="14"/>
        <v>1</v>
      </c>
      <c r="CA35" s="92">
        <f t="shared" si="15"/>
        <v>1</v>
      </c>
      <c r="CB35" s="92">
        <f t="shared" si="16"/>
        <v>1</v>
      </c>
      <c r="CC35" s="92">
        <f t="shared" si="17"/>
        <v>6</v>
      </c>
      <c r="CD35" s="92"/>
      <c r="CE35" s="92">
        <f t="shared" si="18"/>
        <v>1</v>
      </c>
      <c r="CF35" s="92">
        <f t="shared" si="19"/>
        <v>1</v>
      </c>
      <c r="CG35" s="92">
        <f t="shared" si="20"/>
        <v>1</v>
      </c>
      <c r="CH35" s="92">
        <f t="shared" si="21"/>
        <v>1</v>
      </c>
      <c r="CI35" s="92">
        <f t="shared" si="22"/>
        <v>1</v>
      </c>
      <c r="CJ35" s="92">
        <f t="shared" si="23"/>
        <v>5</v>
      </c>
      <c r="CK35" s="92"/>
      <c r="CL35" s="92">
        <f t="shared" si="24"/>
        <v>1</v>
      </c>
      <c r="CM35" s="92">
        <f t="shared" si="25"/>
        <v>1</v>
      </c>
      <c r="CN35" s="92">
        <f t="shared" si="26"/>
        <v>1</v>
      </c>
      <c r="CO35" s="92">
        <f t="shared" si="27"/>
        <v>1</v>
      </c>
      <c r="CP35" s="92">
        <f t="shared" si="28"/>
        <v>4</v>
      </c>
      <c r="CQ35" s="92"/>
      <c r="CR35" s="92">
        <f t="shared" si="29"/>
        <v>1</v>
      </c>
      <c r="CS35" s="92">
        <f t="shared" si="30"/>
        <v>1</v>
      </c>
      <c r="CT35" s="92">
        <f t="shared" si="31"/>
        <v>1</v>
      </c>
      <c r="CU35" s="92">
        <f t="shared" si="32"/>
        <v>3</v>
      </c>
      <c r="CV35" s="92"/>
      <c r="CW35" s="92">
        <f t="shared" si="33"/>
        <v>1</v>
      </c>
      <c r="CX35" s="92">
        <f t="shared" si="34"/>
        <v>1</v>
      </c>
      <c r="CY35" s="92">
        <f t="shared" si="35"/>
        <v>2</v>
      </c>
      <c r="CZ35" s="92"/>
      <c r="DA35" s="92">
        <f t="shared" si="36"/>
        <v>1</v>
      </c>
      <c r="DB35" s="97"/>
      <c r="DC35" s="78" t="s">
        <v>69</v>
      </c>
      <c r="DD35" s="98" t="e">
        <f>SUM('SA 2015 Gruppe 5'!#REF!-'SA 2015 Gruppe 5'!#REF!)</f>
        <v>#REF!</v>
      </c>
      <c r="DE35" s="79" t="s">
        <v>61</v>
      </c>
      <c r="DF35" s="80" t="s">
        <v>70</v>
      </c>
      <c r="DG35" s="81" t="s">
        <v>71</v>
      </c>
      <c r="DH35" s="99" t="s">
        <v>72</v>
      </c>
    </row>
    <row r="36" spans="1:112" ht="18">
      <c r="A36" s="101"/>
      <c r="B36" s="110">
        <v>33</v>
      </c>
      <c r="C36" s="106">
        <v>33</v>
      </c>
      <c r="D36" s="104"/>
      <c r="E36" s="74"/>
      <c r="F36" s="74"/>
      <c r="G36" s="74"/>
      <c r="H36" s="74"/>
      <c r="I36" s="74"/>
      <c r="J36" s="75"/>
      <c r="K36" s="75"/>
      <c r="L36" s="113">
        <f aca="true" t="shared" si="37" ref="L36:L53">SUM(D36:I36)</f>
        <v>0</v>
      </c>
      <c r="M36" s="112" t="e">
        <f aca="true" t="shared" si="38" ref="M36:M53">AVERAGE(D36:K36)</f>
        <v>#DIV/0!</v>
      </c>
      <c r="N36" s="126">
        <f aca="true" t="shared" si="39" ref="N36:N53">IF(BU36=7,D36,IF(CC36=6,E36,IF(CJ36=5,F36,IF(CP36=4,G36,IF(CU36=3,H36,IF(CY36=2,I36,IF(DA36=1,J36,K36)))))))</f>
        <v>0</v>
      </c>
      <c r="BM36" s="92"/>
      <c r="BN36" s="92">
        <f t="shared" si="3"/>
        <v>1</v>
      </c>
      <c r="BO36" s="92">
        <f t="shared" si="4"/>
        <v>1</v>
      </c>
      <c r="BP36" s="92">
        <f t="shared" si="5"/>
        <v>1</v>
      </c>
      <c r="BQ36" s="92">
        <f t="shared" si="6"/>
        <v>1</v>
      </c>
      <c r="BR36" s="92">
        <f t="shared" si="7"/>
        <v>1</v>
      </c>
      <c r="BS36" s="92">
        <f t="shared" si="8"/>
        <v>1</v>
      </c>
      <c r="BT36" s="92">
        <f t="shared" si="9"/>
        <v>1</v>
      </c>
      <c r="BU36" s="92">
        <f t="shared" si="10"/>
        <v>7</v>
      </c>
      <c r="BV36" s="92"/>
      <c r="BW36" s="92">
        <f t="shared" si="11"/>
        <v>1</v>
      </c>
      <c r="BX36" s="92">
        <f t="shared" si="12"/>
        <v>1</v>
      </c>
      <c r="BY36" s="92">
        <f t="shared" si="13"/>
        <v>1</v>
      </c>
      <c r="BZ36" s="92">
        <f t="shared" si="14"/>
        <v>1</v>
      </c>
      <c r="CA36" s="92">
        <f t="shared" si="15"/>
        <v>1</v>
      </c>
      <c r="CB36" s="92">
        <f t="shared" si="16"/>
        <v>1</v>
      </c>
      <c r="CC36" s="92">
        <f t="shared" si="17"/>
        <v>6</v>
      </c>
      <c r="CD36" s="92"/>
      <c r="CE36" s="92">
        <f t="shared" si="18"/>
        <v>1</v>
      </c>
      <c r="CF36" s="92">
        <f t="shared" si="19"/>
        <v>1</v>
      </c>
      <c r="CG36" s="92">
        <f t="shared" si="20"/>
        <v>1</v>
      </c>
      <c r="CH36" s="92">
        <f t="shared" si="21"/>
        <v>1</v>
      </c>
      <c r="CI36" s="92">
        <f t="shared" si="22"/>
        <v>1</v>
      </c>
      <c r="CJ36" s="92">
        <f t="shared" si="23"/>
        <v>5</v>
      </c>
      <c r="CK36" s="92"/>
      <c r="CL36" s="92">
        <f t="shared" si="24"/>
        <v>1</v>
      </c>
      <c r="CM36" s="92">
        <f t="shared" si="25"/>
        <v>1</v>
      </c>
      <c r="CN36" s="92">
        <f t="shared" si="26"/>
        <v>1</v>
      </c>
      <c r="CO36" s="92">
        <f t="shared" si="27"/>
        <v>1</v>
      </c>
      <c r="CP36" s="92">
        <f t="shared" si="28"/>
        <v>4</v>
      </c>
      <c r="CQ36" s="92"/>
      <c r="CR36" s="92">
        <f t="shared" si="29"/>
        <v>1</v>
      </c>
      <c r="CS36" s="92">
        <f t="shared" si="30"/>
        <v>1</v>
      </c>
      <c r="CT36" s="92">
        <f t="shared" si="31"/>
        <v>1</v>
      </c>
      <c r="CU36" s="92">
        <f t="shared" si="32"/>
        <v>3</v>
      </c>
      <c r="CV36" s="92"/>
      <c r="CW36" s="92">
        <f t="shared" si="33"/>
        <v>1</v>
      </c>
      <c r="CX36" s="92">
        <f t="shared" si="34"/>
        <v>1</v>
      </c>
      <c r="CY36" s="92">
        <f t="shared" si="35"/>
        <v>2</v>
      </c>
      <c r="CZ36" s="92"/>
      <c r="DA36" s="92">
        <f t="shared" si="36"/>
        <v>1</v>
      </c>
      <c r="DB36" s="97"/>
      <c r="DC36" s="78" t="s">
        <v>69</v>
      </c>
      <c r="DD36" s="98" t="e">
        <f>SUM('SA 2015 Gruppe 5'!#REF!-'SA 2015 Gruppe 5'!#REF!)</f>
        <v>#REF!</v>
      </c>
      <c r="DE36" s="79" t="s">
        <v>61</v>
      </c>
      <c r="DF36" s="80" t="s">
        <v>70</v>
      </c>
      <c r="DG36" s="81" t="s">
        <v>71</v>
      </c>
      <c r="DH36" s="99" t="s">
        <v>72</v>
      </c>
    </row>
    <row r="37" spans="1:112" ht="18">
      <c r="A37" s="101"/>
      <c r="B37" s="110">
        <v>34</v>
      </c>
      <c r="C37" s="7">
        <v>34</v>
      </c>
      <c r="D37" s="105"/>
      <c r="E37" s="76"/>
      <c r="F37" s="76"/>
      <c r="G37" s="76"/>
      <c r="H37" s="76"/>
      <c r="I37" s="76"/>
      <c r="J37" s="77"/>
      <c r="K37" s="77"/>
      <c r="L37" s="113">
        <f t="shared" si="37"/>
        <v>0</v>
      </c>
      <c r="M37" s="112" t="e">
        <f t="shared" si="38"/>
        <v>#DIV/0!</v>
      </c>
      <c r="N37" s="126">
        <f t="shared" si="39"/>
        <v>0</v>
      </c>
      <c r="BM37" s="92"/>
      <c r="BN37" s="92">
        <f t="shared" si="3"/>
        <v>1</v>
      </c>
      <c r="BO37" s="92">
        <f t="shared" si="4"/>
        <v>1</v>
      </c>
      <c r="BP37" s="92">
        <f t="shared" si="5"/>
        <v>1</v>
      </c>
      <c r="BQ37" s="92">
        <f t="shared" si="6"/>
        <v>1</v>
      </c>
      <c r="BR37" s="92">
        <f t="shared" si="7"/>
        <v>1</v>
      </c>
      <c r="BS37" s="92">
        <f t="shared" si="8"/>
        <v>1</v>
      </c>
      <c r="BT37" s="92">
        <f t="shared" si="9"/>
        <v>1</v>
      </c>
      <c r="BU37" s="92">
        <f t="shared" si="10"/>
        <v>7</v>
      </c>
      <c r="BV37" s="92"/>
      <c r="BW37" s="92">
        <f t="shared" si="11"/>
        <v>1</v>
      </c>
      <c r="BX37" s="92">
        <f t="shared" si="12"/>
        <v>1</v>
      </c>
      <c r="BY37" s="92">
        <f t="shared" si="13"/>
        <v>1</v>
      </c>
      <c r="BZ37" s="92">
        <f t="shared" si="14"/>
        <v>1</v>
      </c>
      <c r="CA37" s="92">
        <f t="shared" si="15"/>
        <v>1</v>
      </c>
      <c r="CB37" s="92">
        <f t="shared" si="16"/>
        <v>1</v>
      </c>
      <c r="CC37" s="92">
        <f t="shared" si="17"/>
        <v>6</v>
      </c>
      <c r="CD37" s="92"/>
      <c r="CE37" s="92">
        <f t="shared" si="18"/>
        <v>1</v>
      </c>
      <c r="CF37" s="92">
        <f t="shared" si="19"/>
        <v>1</v>
      </c>
      <c r="CG37" s="92">
        <f t="shared" si="20"/>
        <v>1</v>
      </c>
      <c r="CH37" s="92">
        <f t="shared" si="21"/>
        <v>1</v>
      </c>
      <c r="CI37" s="92">
        <f t="shared" si="22"/>
        <v>1</v>
      </c>
      <c r="CJ37" s="92">
        <f t="shared" si="23"/>
        <v>5</v>
      </c>
      <c r="CK37" s="92"/>
      <c r="CL37" s="92">
        <f t="shared" si="24"/>
        <v>1</v>
      </c>
      <c r="CM37" s="92">
        <f t="shared" si="25"/>
        <v>1</v>
      </c>
      <c r="CN37" s="92">
        <f t="shared" si="26"/>
        <v>1</v>
      </c>
      <c r="CO37" s="92">
        <f t="shared" si="27"/>
        <v>1</v>
      </c>
      <c r="CP37" s="92">
        <f t="shared" si="28"/>
        <v>4</v>
      </c>
      <c r="CQ37" s="92"/>
      <c r="CR37" s="92">
        <f t="shared" si="29"/>
        <v>1</v>
      </c>
      <c r="CS37" s="92">
        <f t="shared" si="30"/>
        <v>1</v>
      </c>
      <c r="CT37" s="92">
        <f t="shared" si="31"/>
        <v>1</v>
      </c>
      <c r="CU37" s="92">
        <f t="shared" si="32"/>
        <v>3</v>
      </c>
      <c r="CV37" s="92"/>
      <c r="CW37" s="92">
        <f t="shared" si="33"/>
        <v>1</v>
      </c>
      <c r="CX37" s="92">
        <f t="shared" si="34"/>
        <v>1</v>
      </c>
      <c r="CY37" s="92">
        <f t="shared" si="35"/>
        <v>2</v>
      </c>
      <c r="CZ37" s="92"/>
      <c r="DA37" s="92">
        <f t="shared" si="36"/>
        <v>1</v>
      </c>
      <c r="DB37" s="97"/>
      <c r="DC37" s="78" t="s">
        <v>69</v>
      </c>
      <c r="DD37" s="98" t="e">
        <f>SUM('SA 2015 Gruppe 5'!#REF!-'SA 2015 Gruppe 5'!#REF!)</f>
        <v>#REF!</v>
      </c>
      <c r="DE37" s="79" t="s">
        <v>61</v>
      </c>
      <c r="DF37" s="80" t="s">
        <v>70</v>
      </c>
      <c r="DG37" s="81" t="s">
        <v>71</v>
      </c>
      <c r="DH37" s="99" t="s">
        <v>72</v>
      </c>
    </row>
    <row r="38" spans="1:112" ht="18">
      <c r="A38" s="101"/>
      <c r="B38" s="110">
        <v>35</v>
      </c>
      <c r="C38" s="106">
        <v>35</v>
      </c>
      <c r="D38" s="104"/>
      <c r="E38" s="74"/>
      <c r="F38" s="74"/>
      <c r="G38" s="74"/>
      <c r="H38" s="74"/>
      <c r="I38" s="74"/>
      <c r="J38" s="75"/>
      <c r="K38" s="75"/>
      <c r="L38" s="113">
        <f t="shared" si="37"/>
        <v>0</v>
      </c>
      <c r="M38" s="112" t="e">
        <f t="shared" si="38"/>
        <v>#DIV/0!</v>
      </c>
      <c r="N38" s="126">
        <f t="shared" si="39"/>
        <v>0</v>
      </c>
      <c r="BM38" s="92"/>
      <c r="BN38" s="92">
        <f t="shared" si="3"/>
        <v>1</v>
      </c>
      <c r="BO38" s="92">
        <f t="shared" si="4"/>
        <v>1</v>
      </c>
      <c r="BP38" s="92">
        <f t="shared" si="5"/>
        <v>1</v>
      </c>
      <c r="BQ38" s="92">
        <f t="shared" si="6"/>
        <v>1</v>
      </c>
      <c r="BR38" s="92">
        <f t="shared" si="7"/>
        <v>1</v>
      </c>
      <c r="BS38" s="92">
        <f t="shared" si="8"/>
        <v>1</v>
      </c>
      <c r="BT38" s="92">
        <f t="shared" si="9"/>
        <v>1</v>
      </c>
      <c r="BU38" s="92">
        <f t="shared" si="10"/>
        <v>7</v>
      </c>
      <c r="BV38" s="92"/>
      <c r="BW38" s="92">
        <f t="shared" si="11"/>
        <v>1</v>
      </c>
      <c r="BX38" s="92">
        <f t="shared" si="12"/>
        <v>1</v>
      </c>
      <c r="BY38" s="92">
        <f t="shared" si="13"/>
        <v>1</v>
      </c>
      <c r="BZ38" s="92">
        <f t="shared" si="14"/>
        <v>1</v>
      </c>
      <c r="CA38" s="92">
        <f t="shared" si="15"/>
        <v>1</v>
      </c>
      <c r="CB38" s="92">
        <f t="shared" si="16"/>
        <v>1</v>
      </c>
      <c r="CC38" s="92">
        <f t="shared" si="17"/>
        <v>6</v>
      </c>
      <c r="CD38" s="92"/>
      <c r="CE38" s="92">
        <f t="shared" si="18"/>
        <v>1</v>
      </c>
      <c r="CF38" s="92">
        <f t="shared" si="19"/>
        <v>1</v>
      </c>
      <c r="CG38" s="92">
        <f t="shared" si="20"/>
        <v>1</v>
      </c>
      <c r="CH38" s="92">
        <f t="shared" si="21"/>
        <v>1</v>
      </c>
      <c r="CI38" s="92">
        <f t="shared" si="22"/>
        <v>1</v>
      </c>
      <c r="CJ38" s="92">
        <f t="shared" si="23"/>
        <v>5</v>
      </c>
      <c r="CK38" s="92"/>
      <c r="CL38" s="92">
        <f t="shared" si="24"/>
        <v>1</v>
      </c>
      <c r="CM38" s="92">
        <f t="shared" si="25"/>
        <v>1</v>
      </c>
      <c r="CN38" s="92">
        <f t="shared" si="26"/>
        <v>1</v>
      </c>
      <c r="CO38" s="92">
        <f t="shared" si="27"/>
        <v>1</v>
      </c>
      <c r="CP38" s="92">
        <f t="shared" si="28"/>
        <v>4</v>
      </c>
      <c r="CQ38" s="92"/>
      <c r="CR38" s="92">
        <f t="shared" si="29"/>
        <v>1</v>
      </c>
      <c r="CS38" s="92">
        <f t="shared" si="30"/>
        <v>1</v>
      </c>
      <c r="CT38" s="92">
        <f t="shared" si="31"/>
        <v>1</v>
      </c>
      <c r="CU38" s="92">
        <f t="shared" si="32"/>
        <v>3</v>
      </c>
      <c r="CV38" s="92"/>
      <c r="CW38" s="92">
        <f t="shared" si="33"/>
        <v>1</v>
      </c>
      <c r="CX38" s="92">
        <f t="shared" si="34"/>
        <v>1</v>
      </c>
      <c r="CY38" s="92">
        <f t="shared" si="35"/>
        <v>2</v>
      </c>
      <c r="CZ38" s="92"/>
      <c r="DA38" s="92">
        <f t="shared" si="36"/>
        <v>1</v>
      </c>
      <c r="DB38" s="97"/>
      <c r="DC38" s="78" t="s">
        <v>69</v>
      </c>
      <c r="DD38" s="98" t="e">
        <f>SUM('SA 2015 Gruppe 5'!#REF!-'SA 2015 Gruppe 5'!#REF!)</f>
        <v>#REF!</v>
      </c>
      <c r="DE38" s="79" t="s">
        <v>61</v>
      </c>
      <c r="DF38" s="80" t="s">
        <v>70</v>
      </c>
      <c r="DG38" s="81" t="s">
        <v>71</v>
      </c>
      <c r="DH38" s="99" t="s">
        <v>72</v>
      </c>
    </row>
    <row r="39" spans="1:112" ht="18">
      <c r="A39" s="101"/>
      <c r="B39" s="110">
        <v>36</v>
      </c>
      <c r="C39" s="7">
        <v>36</v>
      </c>
      <c r="D39" s="105"/>
      <c r="E39" s="76"/>
      <c r="F39" s="76"/>
      <c r="G39" s="76"/>
      <c r="H39" s="76"/>
      <c r="I39" s="76"/>
      <c r="J39" s="77"/>
      <c r="K39" s="77"/>
      <c r="L39" s="113">
        <f t="shared" si="37"/>
        <v>0</v>
      </c>
      <c r="M39" s="112" t="e">
        <f t="shared" si="38"/>
        <v>#DIV/0!</v>
      </c>
      <c r="N39" s="126">
        <f t="shared" si="39"/>
        <v>0</v>
      </c>
      <c r="BM39" s="92"/>
      <c r="BN39" s="92">
        <f t="shared" si="3"/>
        <v>1</v>
      </c>
      <c r="BO39" s="92">
        <f t="shared" si="4"/>
        <v>1</v>
      </c>
      <c r="BP39" s="92">
        <f t="shared" si="5"/>
        <v>1</v>
      </c>
      <c r="BQ39" s="92">
        <f t="shared" si="6"/>
        <v>1</v>
      </c>
      <c r="BR39" s="92">
        <f t="shared" si="7"/>
        <v>1</v>
      </c>
      <c r="BS39" s="92">
        <f t="shared" si="8"/>
        <v>1</v>
      </c>
      <c r="BT39" s="92">
        <f t="shared" si="9"/>
        <v>1</v>
      </c>
      <c r="BU39" s="92">
        <f t="shared" si="10"/>
        <v>7</v>
      </c>
      <c r="BV39" s="92"/>
      <c r="BW39" s="92">
        <f t="shared" si="11"/>
        <v>1</v>
      </c>
      <c r="BX39" s="92">
        <f t="shared" si="12"/>
        <v>1</v>
      </c>
      <c r="BY39" s="92">
        <f t="shared" si="13"/>
        <v>1</v>
      </c>
      <c r="BZ39" s="92">
        <f t="shared" si="14"/>
        <v>1</v>
      </c>
      <c r="CA39" s="92">
        <f t="shared" si="15"/>
        <v>1</v>
      </c>
      <c r="CB39" s="92">
        <f t="shared" si="16"/>
        <v>1</v>
      </c>
      <c r="CC39" s="92">
        <f t="shared" si="17"/>
        <v>6</v>
      </c>
      <c r="CD39" s="92"/>
      <c r="CE39" s="92">
        <f t="shared" si="18"/>
        <v>1</v>
      </c>
      <c r="CF39" s="92">
        <f t="shared" si="19"/>
        <v>1</v>
      </c>
      <c r="CG39" s="92">
        <f t="shared" si="20"/>
        <v>1</v>
      </c>
      <c r="CH39" s="92">
        <f t="shared" si="21"/>
        <v>1</v>
      </c>
      <c r="CI39" s="92">
        <f t="shared" si="22"/>
        <v>1</v>
      </c>
      <c r="CJ39" s="92">
        <f t="shared" si="23"/>
        <v>5</v>
      </c>
      <c r="CK39" s="92"/>
      <c r="CL39" s="92">
        <f t="shared" si="24"/>
        <v>1</v>
      </c>
      <c r="CM39" s="92">
        <f t="shared" si="25"/>
        <v>1</v>
      </c>
      <c r="CN39" s="92">
        <f t="shared" si="26"/>
        <v>1</v>
      </c>
      <c r="CO39" s="92">
        <f t="shared" si="27"/>
        <v>1</v>
      </c>
      <c r="CP39" s="92">
        <f t="shared" si="28"/>
        <v>4</v>
      </c>
      <c r="CQ39" s="92"/>
      <c r="CR39" s="92">
        <f t="shared" si="29"/>
        <v>1</v>
      </c>
      <c r="CS39" s="92">
        <f t="shared" si="30"/>
        <v>1</v>
      </c>
      <c r="CT39" s="92">
        <f t="shared" si="31"/>
        <v>1</v>
      </c>
      <c r="CU39" s="92">
        <f t="shared" si="32"/>
        <v>3</v>
      </c>
      <c r="CV39" s="92"/>
      <c r="CW39" s="92">
        <f t="shared" si="33"/>
        <v>1</v>
      </c>
      <c r="CX39" s="92">
        <f t="shared" si="34"/>
        <v>1</v>
      </c>
      <c r="CY39" s="92">
        <f t="shared" si="35"/>
        <v>2</v>
      </c>
      <c r="CZ39" s="92"/>
      <c r="DA39" s="92">
        <f t="shared" si="36"/>
        <v>1</v>
      </c>
      <c r="DB39" s="97"/>
      <c r="DC39" s="78" t="s">
        <v>69</v>
      </c>
      <c r="DD39" s="98" t="e">
        <f>SUM('SA 2015 Gruppe 5'!#REF!-'SA 2015 Gruppe 5'!#REF!)</f>
        <v>#REF!</v>
      </c>
      <c r="DE39" s="79" t="s">
        <v>61</v>
      </c>
      <c r="DF39" s="80" t="s">
        <v>70</v>
      </c>
      <c r="DG39" s="81" t="s">
        <v>71</v>
      </c>
      <c r="DH39" s="99" t="s">
        <v>72</v>
      </c>
    </row>
    <row r="40" spans="1:112" ht="18">
      <c r="A40" s="101"/>
      <c r="B40" s="110">
        <v>37</v>
      </c>
      <c r="C40" s="106">
        <v>37</v>
      </c>
      <c r="D40" s="104"/>
      <c r="E40" s="74"/>
      <c r="F40" s="74"/>
      <c r="G40" s="74"/>
      <c r="H40" s="74"/>
      <c r="I40" s="74"/>
      <c r="J40" s="75"/>
      <c r="K40" s="75"/>
      <c r="L40" s="113">
        <f t="shared" si="37"/>
        <v>0</v>
      </c>
      <c r="M40" s="112" t="e">
        <f t="shared" si="38"/>
        <v>#DIV/0!</v>
      </c>
      <c r="N40" s="126">
        <f t="shared" si="39"/>
        <v>0</v>
      </c>
      <c r="BM40" s="92"/>
      <c r="BN40" s="92">
        <f t="shared" si="3"/>
        <v>1</v>
      </c>
      <c r="BO40" s="92">
        <f t="shared" si="4"/>
        <v>1</v>
      </c>
      <c r="BP40" s="92">
        <f t="shared" si="5"/>
        <v>1</v>
      </c>
      <c r="BQ40" s="92">
        <f t="shared" si="6"/>
        <v>1</v>
      </c>
      <c r="BR40" s="92">
        <f t="shared" si="7"/>
        <v>1</v>
      </c>
      <c r="BS40" s="92">
        <f t="shared" si="8"/>
        <v>1</v>
      </c>
      <c r="BT40" s="92">
        <f t="shared" si="9"/>
        <v>1</v>
      </c>
      <c r="BU40" s="92">
        <f t="shared" si="10"/>
        <v>7</v>
      </c>
      <c r="BV40" s="92"/>
      <c r="BW40" s="92">
        <f t="shared" si="11"/>
        <v>1</v>
      </c>
      <c r="BX40" s="92">
        <f t="shared" si="12"/>
        <v>1</v>
      </c>
      <c r="BY40" s="92">
        <f t="shared" si="13"/>
        <v>1</v>
      </c>
      <c r="BZ40" s="92">
        <f t="shared" si="14"/>
        <v>1</v>
      </c>
      <c r="CA40" s="92">
        <f t="shared" si="15"/>
        <v>1</v>
      </c>
      <c r="CB40" s="92">
        <f t="shared" si="16"/>
        <v>1</v>
      </c>
      <c r="CC40" s="92">
        <f t="shared" si="17"/>
        <v>6</v>
      </c>
      <c r="CD40" s="92"/>
      <c r="CE40" s="92">
        <f t="shared" si="18"/>
        <v>1</v>
      </c>
      <c r="CF40" s="92">
        <f t="shared" si="19"/>
        <v>1</v>
      </c>
      <c r="CG40" s="92">
        <f t="shared" si="20"/>
        <v>1</v>
      </c>
      <c r="CH40" s="92">
        <f t="shared" si="21"/>
        <v>1</v>
      </c>
      <c r="CI40" s="92">
        <f t="shared" si="22"/>
        <v>1</v>
      </c>
      <c r="CJ40" s="92">
        <f t="shared" si="23"/>
        <v>5</v>
      </c>
      <c r="CK40" s="92"/>
      <c r="CL40" s="92">
        <f t="shared" si="24"/>
        <v>1</v>
      </c>
      <c r="CM40" s="92">
        <f t="shared" si="25"/>
        <v>1</v>
      </c>
      <c r="CN40" s="92">
        <f t="shared" si="26"/>
        <v>1</v>
      </c>
      <c r="CO40" s="92">
        <f t="shared" si="27"/>
        <v>1</v>
      </c>
      <c r="CP40" s="92">
        <f t="shared" si="28"/>
        <v>4</v>
      </c>
      <c r="CQ40" s="92"/>
      <c r="CR40" s="92">
        <f t="shared" si="29"/>
        <v>1</v>
      </c>
      <c r="CS40" s="92">
        <f t="shared" si="30"/>
        <v>1</v>
      </c>
      <c r="CT40" s="92">
        <f t="shared" si="31"/>
        <v>1</v>
      </c>
      <c r="CU40" s="92">
        <f t="shared" si="32"/>
        <v>3</v>
      </c>
      <c r="CV40" s="92"/>
      <c r="CW40" s="92">
        <f t="shared" si="33"/>
        <v>1</v>
      </c>
      <c r="CX40" s="92">
        <f t="shared" si="34"/>
        <v>1</v>
      </c>
      <c r="CY40" s="92">
        <f t="shared" si="35"/>
        <v>2</v>
      </c>
      <c r="CZ40" s="92"/>
      <c r="DA40" s="92">
        <f t="shared" si="36"/>
        <v>1</v>
      </c>
      <c r="DB40" s="97"/>
      <c r="DC40" s="78" t="s">
        <v>69</v>
      </c>
      <c r="DD40" s="98" t="e">
        <f>SUM('SA 2015 Gruppe 5'!#REF!-'SA 2015 Gruppe 5'!#REF!)</f>
        <v>#REF!</v>
      </c>
      <c r="DE40" s="79" t="s">
        <v>61</v>
      </c>
      <c r="DF40" s="80" t="s">
        <v>70</v>
      </c>
      <c r="DG40" s="81" t="s">
        <v>71</v>
      </c>
      <c r="DH40" s="99" t="s">
        <v>72</v>
      </c>
    </row>
    <row r="41" spans="1:112" ht="18">
      <c r="A41" s="101"/>
      <c r="B41" s="110">
        <v>38</v>
      </c>
      <c r="C41" s="7">
        <v>38</v>
      </c>
      <c r="D41" s="105"/>
      <c r="E41" s="76"/>
      <c r="F41" s="76"/>
      <c r="G41" s="76"/>
      <c r="H41" s="76"/>
      <c r="I41" s="76"/>
      <c r="J41" s="77"/>
      <c r="K41" s="77"/>
      <c r="L41" s="113">
        <f t="shared" si="37"/>
        <v>0</v>
      </c>
      <c r="M41" s="112" t="e">
        <f t="shared" si="38"/>
        <v>#DIV/0!</v>
      </c>
      <c r="N41" s="126">
        <f t="shared" si="39"/>
        <v>0</v>
      </c>
      <c r="BM41" s="92"/>
      <c r="BN41" s="92">
        <f t="shared" si="3"/>
        <v>1</v>
      </c>
      <c r="BO41" s="92">
        <f t="shared" si="4"/>
        <v>1</v>
      </c>
      <c r="BP41" s="92">
        <f t="shared" si="5"/>
        <v>1</v>
      </c>
      <c r="BQ41" s="92">
        <f t="shared" si="6"/>
        <v>1</v>
      </c>
      <c r="BR41" s="92">
        <f t="shared" si="7"/>
        <v>1</v>
      </c>
      <c r="BS41" s="92">
        <f t="shared" si="8"/>
        <v>1</v>
      </c>
      <c r="BT41" s="92">
        <f t="shared" si="9"/>
        <v>1</v>
      </c>
      <c r="BU41" s="92">
        <f t="shared" si="10"/>
        <v>7</v>
      </c>
      <c r="BV41" s="92"/>
      <c r="BW41" s="92">
        <f t="shared" si="11"/>
        <v>1</v>
      </c>
      <c r="BX41" s="92">
        <f t="shared" si="12"/>
        <v>1</v>
      </c>
      <c r="BY41" s="92">
        <f t="shared" si="13"/>
        <v>1</v>
      </c>
      <c r="BZ41" s="92">
        <f t="shared" si="14"/>
        <v>1</v>
      </c>
      <c r="CA41" s="92">
        <f t="shared" si="15"/>
        <v>1</v>
      </c>
      <c r="CB41" s="92">
        <f t="shared" si="16"/>
        <v>1</v>
      </c>
      <c r="CC41" s="92">
        <f t="shared" si="17"/>
        <v>6</v>
      </c>
      <c r="CD41" s="92"/>
      <c r="CE41" s="92">
        <f t="shared" si="18"/>
        <v>1</v>
      </c>
      <c r="CF41" s="92">
        <f t="shared" si="19"/>
        <v>1</v>
      </c>
      <c r="CG41" s="92">
        <f t="shared" si="20"/>
        <v>1</v>
      </c>
      <c r="CH41" s="92">
        <f t="shared" si="21"/>
        <v>1</v>
      </c>
      <c r="CI41" s="92">
        <f t="shared" si="22"/>
        <v>1</v>
      </c>
      <c r="CJ41" s="92">
        <f t="shared" si="23"/>
        <v>5</v>
      </c>
      <c r="CK41" s="92"/>
      <c r="CL41" s="92">
        <f t="shared" si="24"/>
        <v>1</v>
      </c>
      <c r="CM41" s="92">
        <f t="shared" si="25"/>
        <v>1</v>
      </c>
      <c r="CN41" s="92">
        <f t="shared" si="26"/>
        <v>1</v>
      </c>
      <c r="CO41" s="92">
        <f t="shared" si="27"/>
        <v>1</v>
      </c>
      <c r="CP41" s="92">
        <f t="shared" si="28"/>
        <v>4</v>
      </c>
      <c r="CQ41" s="92"/>
      <c r="CR41" s="92">
        <f t="shared" si="29"/>
        <v>1</v>
      </c>
      <c r="CS41" s="92">
        <f t="shared" si="30"/>
        <v>1</v>
      </c>
      <c r="CT41" s="92">
        <f t="shared" si="31"/>
        <v>1</v>
      </c>
      <c r="CU41" s="92">
        <f t="shared" si="32"/>
        <v>3</v>
      </c>
      <c r="CV41" s="92"/>
      <c r="CW41" s="92">
        <f t="shared" si="33"/>
        <v>1</v>
      </c>
      <c r="CX41" s="92">
        <f t="shared" si="34"/>
        <v>1</v>
      </c>
      <c r="CY41" s="92">
        <f t="shared" si="35"/>
        <v>2</v>
      </c>
      <c r="CZ41" s="92"/>
      <c r="DA41" s="92">
        <f t="shared" si="36"/>
        <v>1</v>
      </c>
      <c r="DB41" s="97"/>
      <c r="DC41" s="78" t="s">
        <v>69</v>
      </c>
      <c r="DD41" s="98" t="e">
        <f>SUM('SA 2015 Gruppe 5'!#REF!-'SA 2015 Gruppe 5'!#REF!)</f>
        <v>#REF!</v>
      </c>
      <c r="DE41" s="79" t="s">
        <v>61</v>
      </c>
      <c r="DF41" s="80" t="s">
        <v>70</v>
      </c>
      <c r="DG41" s="81" t="s">
        <v>71</v>
      </c>
      <c r="DH41" s="99" t="s">
        <v>72</v>
      </c>
    </row>
    <row r="42" spans="1:112" ht="18">
      <c r="A42" s="101"/>
      <c r="B42" s="110">
        <v>39</v>
      </c>
      <c r="C42" s="106">
        <v>39</v>
      </c>
      <c r="D42" s="104"/>
      <c r="E42" s="74"/>
      <c r="F42" s="74"/>
      <c r="G42" s="74"/>
      <c r="H42" s="74"/>
      <c r="I42" s="74"/>
      <c r="J42" s="75"/>
      <c r="K42" s="75"/>
      <c r="L42" s="113">
        <f>SUM(D42:I42)</f>
        <v>0</v>
      </c>
      <c r="M42" s="112" t="e">
        <f t="shared" si="38"/>
        <v>#DIV/0!</v>
      </c>
      <c r="N42" s="126">
        <f t="shared" si="39"/>
        <v>0</v>
      </c>
      <c r="BM42" s="92"/>
      <c r="BN42" s="92">
        <f t="shared" si="3"/>
        <v>1</v>
      </c>
      <c r="BO42" s="92">
        <f t="shared" si="4"/>
        <v>1</v>
      </c>
      <c r="BP42" s="92">
        <f t="shared" si="5"/>
        <v>1</v>
      </c>
      <c r="BQ42" s="92">
        <f t="shared" si="6"/>
        <v>1</v>
      </c>
      <c r="BR42" s="92">
        <f t="shared" si="7"/>
        <v>1</v>
      </c>
      <c r="BS42" s="92">
        <f t="shared" si="8"/>
        <v>1</v>
      </c>
      <c r="BT42" s="92">
        <f t="shared" si="9"/>
        <v>1</v>
      </c>
      <c r="BU42" s="92">
        <f t="shared" si="10"/>
        <v>7</v>
      </c>
      <c r="BV42" s="92"/>
      <c r="BW42" s="92">
        <f t="shared" si="11"/>
        <v>1</v>
      </c>
      <c r="BX42" s="92">
        <f t="shared" si="12"/>
        <v>1</v>
      </c>
      <c r="BY42" s="92">
        <f t="shared" si="13"/>
        <v>1</v>
      </c>
      <c r="BZ42" s="92">
        <f t="shared" si="14"/>
        <v>1</v>
      </c>
      <c r="CA42" s="92">
        <f t="shared" si="15"/>
        <v>1</v>
      </c>
      <c r="CB42" s="92">
        <f t="shared" si="16"/>
        <v>1</v>
      </c>
      <c r="CC42" s="92">
        <f t="shared" si="17"/>
        <v>6</v>
      </c>
      <c r="CD42" s="92"/>
      <c r="CE42" s="92">
        <f t="shared" si="18"/>
        <v>1</v>
      </c>
      <c r="CF42" s="92">
        <f t="shared" si="19"/>
        <v>1</v>
      </c>
      <c r="CG42" s="92">
        <f t="shared" si="20"/>
        <v>1</v>
      </c>
      <c r="CH42" s="92">
        <f t="shared" si="21"/>
        <v>1</v>
      </c>
      <c r="CI42" s="92">
        <f t="shared" si="22"/>
        <v>1</v>
      </c>
      <c r="CJ42" s="92">
        <f t="shared" si="23"/>
        <v>5</v>
      </c>
      <c r="CK42" s="92"/>
      <c r="CL42" s="92">
        <f t="shared" si="24"/>
        <v>1</v>
      </c>
      <c r="CM42" s="92">
        <f t="shared" si="25"/>
        <v>1</v>
      </c>
      <c r="CN42" s="92">
        <f t="shared" si="26"/>
        <v>1</v>
      </c>
      <c r="CO42" s="92">
        <f t="shared" si="27"/>
        <v>1</v>
      </c>
      <c r="CP42" s="92">
        <f t="shared" si="28"/>
        <v>4</v>
      </c>
      <c r="CQ42" s="92"/>
      <c r="CR42" s="92">
        <f t="shared" si="29"/>
        <v>1</v>
      </c>
      <c r="CS42" s="92">
        <f t="shared" si="30"/>
        <v>1</v>
      </c>
      <c r="CT42" s="92">
        <f t="shared" si="31"/>
        <v>1</v>
      </c>
      <c r="CU42" s="92">
        <f t="shared" si="32"/>
        <v>3</v>
      </c>
      <c r="CV42" s="92"/>
      <c r="CW42" s="92">
        <f t="shared" si="33"/>
        <v>1</v>
      </c>
      <c r="CX42" s="92">
        <f t="shared" si="34"/>
        <v>1</v>
      </c>
      <c r="CY42" s="92">
        <f t="shared" si="35"/>
        <v>2</v>
      </c>
      <c r="CZ42" s="92"/>
      <c r="DA42" s="92">
        <f t="shared" si="36"/>
        <v>1</v>
      </c>
      <c r="DB42" s="97"/>
      <c r="DC42" s="78" t="s">
        <v>69</v>
      </c>
      <c r="DD42" s="98" t="e">
        <f>SUM('SA 2015 Gruppe 5'!#REF!-'SA 2015 Gruppe 5'!#REF!)</f>
        <v>#REF!</v>
      </c>
      <c r="DE42" s="79" t="s">
        <v>61</v>
      </c>
      <c r="DF42" s="80" t="s">
        <v>70</v>
      </c>
      <c r="DG42" s="81" t="s">
        <v>71</v>
      </c>
      <c r="DH42" s="99" t="s">
        <v>72</v>
      </c>
    </row>
    <row r="43" spans="1:112" ht="18">
      <c r="A43" s="101"/>
      <c r="B43" s="110">
        <v>40</v>
      </c>
      <c r="C43" s="7">
        <v>40</v>
      </c>
      <c r="D43" s="105"/>
      <c r="E43" s="76"/>
      <c r="F43" s="76"/>
      <c r="G43" s="76"/>
      <c r="H43" s="76"/>
      <c r="I43" s="76"/>
      <c r="J43" s="77"/>
      <c r="K43" s="77"/>
      <c r="L43" s="113">
        <f t="shared" si="37"/>
        <v>0</v>
      </c>
      <c r="M43" s="112" t="e">
        <f t="shared" si="38"/>
        <v>#DIV/0!</v>
      </c>
      <c r="N43" s="126">
        <f t="shared" si="39"/>
        <v>0</v>
      </c>
      <c r="BM43" s="92"/>
      <c r="BN43" s="92">
        <f t="shared" si="3"/>
        <v>1</v>
      </c>
      <c r="BO43" s="92">
        <f t="shared" si="4"/>
        <v>1</v>
      </c>
      <c r="BP43" s="92">
        <f t="shared" si="5"/>
        <v>1</v>
      </c>
      <c r="BQ43" s="92">
        <f t="shared" si="6"/>
        <v>1</v>
      </c>
      <c r="BR43" s="92">
        <f t="shared" si="7"/>
        <v>1</v>
      </c>
      <c r="BS43" s="92">
        <f t="shared" si="8"/>
        <v>1</v>
      </c>
      <c r="BT43" s="92">
        <f t="shared" si="9"/>
        <v>1</v>
      </c>
      <c r="BU43" s="92">
        <f t="shared" si="10"/>
        <v>7</v>
      </c>
      <c r="BV43" s="92"/>
      <c r="BW43" s="92">
        <f t="shared" si="11"/>
        <v>1</v>
      </c>
      <c r="BX43" s="92">
        <f t="shared" si="12"/>
        <v>1</v>
      </c>
      <c r="BY43" s="92">
        <f t="shared" si="13"/>
        <v>1</v>
      </c>
      <c r="BZ43" s="92">
        <f t="shared" si="14"/>
        <v>1</v>
      </c>
      <c r="CA43" s="92">
        <f t="shared" si="15"/>
        <v>1</v>
      </c>
      <c r="CB43" s="92">
        <f t="shared" si="16"/>
        <v>1</v>
      </c>
      <c r="CC43" s="92">
        <f t="shared" si="17"/>
        <v>6</v>
      </c>
      <c r="CD43" s="92"/>
      <c r="CE43" s="92">
        <f t="shared" si="18"/>
        <v>1</v>
      </c>
      <c r="CF43" s="92">
        <f t="shared" si="19"/>
        <v>1</v>
      </c>
      <c r="CG43" s="92">
        <f t="shared" si="20"/>
        <v>1</v>
      </c>
      <c r="CH43" s="92">
        <f t="shared" si="21"/>
        <v>1</v>
      </c>
      <c r="CI43" s="92">
        <f t="shared" si="22"/>
        <v>1</v>
      </c>
      <c r="CJ43" s="92">
        <f t="shared" si="23"/>
        <v>5</v>
      </c>
      <c r="CK43" s="92"/>
      <c r="CL43" s="92">
        <f t="shared" si="24"/>
        <v>1</v>
      </c>
      <c r="CM43" s="92">
        <f t="shared" si="25"/>
        <v>1</v>
      </c>
      <c r="CN43" s="92">
        <f t="shared" si="26"/>
        <v>1</v>
      </c>
      <c r="CO43" s="92">
        <f t="shared" si="27"/>
        <v>1</v>
      </c>
      <c r="CP43" s="92">
        <f t="shared" si="28"/>
        <v>4</v>
      </c>
      <c r="CQ43" s="92"/>
      <c r="CR43" s="92">
        <f t="shared" si="29"/>
        <v>1</v>
      </c>
      <c r="CS43" s="92">
        <f t="shared" si="30"/>
        <v>1</v>
      </c>
      <c r="CT43" s="92">
        <f t="shared" si="31"/>
        <v>1</v>
      </c>
      <c r="CU43" s="92">
        <f t="shared" si="32"/>
        <v>3</v>
      </c>
      <c r="CV43" s="92"/>
      <c r="CW43" s="92">
        <f t="shared" si="33"/>
        <v>1</v>
      </c>
      <c r="CX43" s="92">
        <f t="shared" si="34"/>
        <v>1</v>
      </c>
      <c r="CY43" s="92">
        <f t="shared" si="35"/>
        <v>2</v>
      </c>
      <c r="CZ43" s="92"/>
      <c r="DA43" s="92">
        <f t="shared" si="36"/>
        <v>1</v>
      </c>
      <c r="DB43" s="97"/>
      <c r="DC43" s="78" t="s">
        <v>69</v>
      </c>
      <c r="DD43" s="98" t="e">
        <f>SUM('SA 2015 Gruppe 5'!#REF!-'SA 2015 Gruppe 5'!#REF!)</f>
        <v>#REF!</v>
      </c>
      <c r="DE43" s="79" t="s">
        <v>61</v>
      </c>
      <c r="DF43" s="80" t="s">
        <v>70</v>
      </c>
      <c r="DG43" s="81" t="s">
        <v>71</v>
      </c>
      <c r="DH43" s="99" t="s">
        <v>72</v>
      </c>
    </row>
    <row r="44" spans="1:112" ht="18">
      <c r="A44" s="101"/>
      <c r="B44" s="110">
        <v>41</v>
      </c>
      <c r="C44" s="106">
        <v>41</v>
      </c>
      <c r="D44" s="104"/>
      <c r="E44" s="74"/>
      <c r="F44" s="74"/>
      <c r="G44" s="74"/>
      <c r="H44" s="74"/>
      <c r="I44" s="74"/>
      <c r="J44" s="75"/>
      <c r="K44" s="75"/>
      <c r="L44" s="113">
        <f t="shared" si="37"/>
        <v>0</v>
      </c>
      <c r="M44" s="112" t="e">
        <f t="shared" si="38"/>
        <v>#DIV/0!</v>
      </c>
      <c r="N44" s="126">
        <f t="shared" si="39"/>
        <v>0</v>
      </c>
      <c r="BM44" s="92"/>
      <c r="BN44" s="92">
        <f t="shared" si="3"/>
        <v>1</v>
      </c>
      <c r="BO44" s="92">
        <f t="shared" si="4"/>
        <v>1</v>
      </c>
      <c r="BP44" s="92">
        <f t="shared" si="5"/>
        <v>1</v>
      </c>
      <c r="BQ44" s="92">
        <f t="shared" si="6"/>
        <v>1</v>
      </c>
      <c r="BR44" s="92">
        <f t="shared" si="7"/>
        <v>1</v>
      </c>
      <c r="BS44" s="92">
        <f t="shared" si="8"/>
        <v>1</v>
      </c>
      <c r="BT44" s="92">
        <f t="shared" si="9"/>
        <v>1</v>
      </c>
      <c r="BU44" s="92">
        <f t="shared" si="10"/>
        <v>7</v>
      </c>
      <c r="BV44" s="92"/>
      <c r="BW44" s="92">
        <f t="shared" si="11"/>
        <v>1</v>
      </c>
      <c r="BX44" s="92">
        <f t="shared" si="12"/>
        <v>1</v>
      </c>
      <c r="BY44" s="92">
        <f t="shared" si="13"/>
        <v>1</v>
      </c>
      <c r="BZ44" s="92">
        <f t="shared" si="14"/>
        <v>1</v>
      </c>
      <c r="CA44" s="92">
        <f t="shared" si="15"/>
        <v>1</v>
      </c>
      <c r="CB44" s="92">
        <f t="shared" si="16"/>
        <v>1</v>
      </c>
      <c r="CC44" s="92">
        <f t="shared" si="17"/>
        <v>6</v>
      </c>
      <c r="CD44" s="92"/>
      <c r="CE44" s="92">
        <f t="shared" si="18"/>
        <v>1</v>
      </c>
      <c r="CF44" s="92">
        <f t="shared" si="19"/>
        <v>1</v>
      </c>
      <c r="CG44" s="92">
        <f t="shared" si="20"/>
        <v>1</v>
      </c>
      <c r="CH44" s="92">
        <f t="shared" si="21"/>
        <v>1</v>
      </c>
      <c r="CI44" s="92">
        <f t="shared" si="22"/>
        <v>1</v>
      </c>
      <c r="CJ44" s="92">
        <f t="shared" si="23"/>
        <v>5</v>
      </c>
      <c r="CK44" s="92"/>
      <c r="CL44" s="92">
        <f t="shared" si="24"/>
        <v>1</v>
      </c>
      <c r="CM44" s="92">
        <f t="shared" si="25"/>
        <v>1</v>
      </c>
      <c r="CN44" s="92">
        <f t="shared" si="26"/>
        <v>1</v>
      </c>
      <c r="CO44" s="92">
        <f t="shared" si="27"/>
        <v>1</v>
      </c>
      <c r="CP44" s="92">
        <f t="shared" si="28"/>
        <v>4</v>
      </c>
      <c r="CQ44" s="92"/>
      <c r="CR44" s="92">
        <f t="shared" si="29"/>
        <v>1</v>
      </c>
      <c r="CS44" s="92">
        <f t="shared" si="30"/>
        <v>1</v>
      </c>
      <c r="CT44" s="92">
        <f t="shared" si="31"/>
        <v>1</v>
      </c>
      <c r="CU44" s="92">
        <f t="shared" si="32"/>
        <v>3</v>
      </c>
      <c r="CV44" s="92"/>
      <c r="CW44" s="92">
        <f t="shared" si="33"/>
        <v>1</v>
      </c>
      <c r="CX44" s="92">
        <f t="shared" si="34"/>
        <v>1</v>
      </c>
      <c r="CY44" s="92">
        <f t="shared" si="35"/>
        <v>2</v>
      </c>
      <c r="CZ44" s="92"/>
      <c r="DA44" s="92">
        <f t="shared" si="36"/>
        <v>1</v>
      </c>
      <c r="DB44" s="97"/>
      <c r="DC44" s="78" t="s">
        <v>69</v>
      </c>
      <c r="DD44" s="98" t="e">
        <f>SUM('SA 2015 Gruppe 5'!#REF!-'SA 2015 Gruppe 5'!#REF!)</f>
        <v>#REF!</v>
      </c>
      <c r="DE44" s="79" t="s">
        <v>61</v>
      </c>
      <c r="DF44" s="80" t="s">
        <v>70</v>
      </c>
      <c r="DG44" s="81" t="s">
        <v>71</v>
      </c>
      <c r="DH44" s="99" t="s">
        <v>72</v>
      </c>
    </row>
    <row r="45" spans="1:112" ht="18">
      <c r="A45" s="101"/>
      <c r="B45" s="110">
        <v>42</v>
      </c>
      <c r="C45" s="7">
        <v>42</v>
      </c>
      <c r="D45" s="105"/>
      <c r="E45" s="76"/>
      <c r="F45" s="76"/>
      <c r="G45" s="76"/>
      <c r="H45" s="76"/>
      <c r="I45" s="76"/>
      <c r="J45" s="77"/>
      <c r="K45" s="77"/>
      <c r="L45" s="113">
        <f>SUM(D45:I45)</f>
        <v>0</v>
      </c>
      <c r="M45" s="112" t="e">
        <f t="shared" si="38"/>
        <v>#DIV/0!</v>
      </c>
      <c r="N45" s="126">
        <f t="shared" si="39"/>
        <v>0</v>
      </c>
      <c r="BM45" s="92"/>
      <c r="BN45" s="92">
        <f t="shared" si="3"/>
        <v>1</v>
      </c>
      <c r="BO45" s="92">
        <f t="shared" si="4"/>
        <v>1</v>
      </c>
      <c r="BP45" s="92">
        <f t="shared" si="5"/>
        <v>1</v>
      </c>
      <c r="BQ45" s="92">
        <f t="shared" si="6"/>
        <v>1</v>
      </c>
      <c r="BR45" s="92">
        <f t="shared" si="7"/>
        <v>1</v>
      </c>
      <c r="BS45" s="92">
        <f t="shared" si="8"/>
        <v>1</v>
      </c>
      <c r="BT45" s="92">
        <f t="shared" si="9"/>
        <v>1</v>
      </c>
      <c r="BU45" s="92">
        <f t="shared" si="10"/>
        <v>7</v>
      </c>
      <c r="BV45" s="92"/>
      <c r="BW45" s="92">
        <f t="shared" si="11"/>
        <v>1</v>
      </c>
      <c r="BX45" s="92">
        <f t="shared" si="12"/>
        <v>1</v>
      </c>
      <c r="BY45" s="92">
        <f t="shared" si="13"/>
        <v>1</v>
      </c>
      <c r="BZ45" s="92">
        <f t="shared" si="14"/>
        <v>1</v>
      </c>
      <c r="CA45" s="92">
        <f t="shared" si="15"/>
        <v>1</v>
      </c>
      <c r="CB45" s="92">
        <f t="shared" si="16"/>
        <v>1</v>
      </c>
      <c r="CC45" s="92">
        <f t="shared" si="17"/>
        <v>6</v>
      </c>
      <c r="CD45" s="92"/>
      <c r="CE45" s="92">
        <f t="shared" si="18"/>
        <v>1</v>
      </c>
      <c r="CF45" s="92">
        <f t="shared" si="19"/>
        <v>1</v>
      </c>
      <c r="CG45" s="92">
        <f t="shared" si="20"/>
        <v>1</v>
      </c>
      <c r="CH45" s="92">
        <f t="shared" si="21"/>
        <v>1</v>
      </c>
      <c r="CI45" s="92">
        <f t="shared" si="22"/>
        <v>1</v>
      </c>
      <c r="CJ45" s="92">
        <f t="shared" si="23"/>
        <v>5</v>
      </c>
      <c r="CK45" s="92"/>
      <c r="CL45" s="92">
        <f t="shared" si="24"/>
        <v>1</v>
      </c>
      <c r="CM45" s="92">
        <f t="shared" si="25"/>
        <v>1</v>
      </c>
      <c r="CN45" s="92">
        <f t="shared" si="26"/>
        <v>1</v>
      </c>
      <c r="CO45" s="92">
        <f t="shared" si="27"/>
        <v>1</v>
      </c>
      <c r="CP45" s="92">
        <f t="shared" si="28"/>
        <v>4</v>
      </c>
      <c r="CQ45" s="92"/>
      <c r="CR45" s="92">
        <f t="shared" si="29"/>
        <v>1</v>
      </c>
      <c r="CS45" s="92">
        <f t="shared" si="30"/>
        <v>1</v>
      </c>
      <c r="CT45" s="92">
        <f t="shared" si="31"/>
        <v>1</v>
      </c>
      <c r="CU45" s="92">
        <f t="shared" si="32"/>
        <v>3</v>
      </c>
      <c r="CV45" s="92"/>
      <c r="CW45" s="92">
        <f t="shared" si="33"/>
        <v>1</v>
      </c>
      <c r="CX45" s="92">
        <f t="shared" si="34"/>
        <v>1</v>
      </c>
      <c r="CY45" s="92">
        <f t="shared" si="35"/>
        <v>2</v>
      </c>
      <c r="CZ45" s="92"/>
      <c r="DA45" s="92">
        <f t="shared" si="36"/>
        <v>1</v>
      </c>
      <c r="DB45" s="97"/>
      <c r="DC45" s="78" t="s">
        <v>69</v>
      </c>
      <c r="DD45" s="98" t="e">
        <f>SUM('SA 2015 Gruppe 5'!#REF!-'SA 2015 Gruppe 5'!#REF!)</f>
        <v>#REF!</v>
      </c>
      <c r="DE45" s="79" t="s">
        <v>61</v>
      </c>
      <c r="DF45" s="80" t="s">
        <v>70</v>
      </c>
      <c r="DG45" s="81" t="s">
        <v>71</v>
      </c>
      <c r="DH45" s="99" t="s">
        <v>72</v>
      </c>
    </row>
    <row r="46" spans="1:112" ht="18">
      <c r="A46" s="101"/>
      <c r="B46" s="110">
        <v>43</v>
      </c>
      <c r="C46" s="106">
        <v>43</v>
      </c>
      <c r="D46" s="104"/>
      <c r="E46" s="74"/>
      <c r="F46" s="74"/>
      <c r="G46" s="74"/>
      <c r="H46" s="74"/>
      <c r="I46" s="74"/>
      <c r="J46" s="75"/>
      <c r="K46" s="75"/>
      <c r="L46" s="113">
        <f>SUM(D46:I46)</f>
        <v>0</v>
      </c>
      <c r="M46" s="112" t="e">
        <f t="shared" si="38"/>
        <v>#DIV/0!</v>
      </c>
      <c r="N46" s="126">
        <f t="shared" si="39"/>
        <v>0</v>
      </c>
      <c r="BM46" s="92"/>
      <c r="BN46" s="92">
        <f t="shared" si="3"/>
        <v>1</v>
      </c>
      <c r="BO46" s="92">
        <f t="shared" si="4"/>
        <v>1</v>
      </c>
      <c r="BP46" s="92">
        <f t="shared" si="5"/>
        <v>1</v>
      </c>
      <c r="BQ46" s="92">
        <f t="shared" si="6"/>
        <v>1</v>
      </c>
      <c r="BR46" s="92">
        <f t="shared" si="7"/>
        <v>1</v>
      </c>
      <c r="BS46" s="92">
        <f t="shared" si="8"/>
        <v>1</v>
      </c>
      <c r="BT46" s="92">
        <f t="shared" si="9"/>
        <v>1</v>
      </c>
      <c r="BU46" s="92">
        <f t="shared" si="10"/>
        <v>7</v>
      </c>
      <c r="BV46" s="92"/>
      <c r="BW46" s="92">
        <f t="shared" si="11"/>
        <v>1</v>
      </c>
      <c r="BX46" s="92">
        <f t="shared" si="12"/>
        <v>1</v>
      </c>
      <c r="BY46" s="92">
        <f t="shared" si="13"/>
        <v>1</v>
      </c>
      <c r="BZ46" s="92">
        <f t="shared" si="14"/>
        <v>1</v>
      </c>
      <c r="CA46" s="92">
        <f t="shared" si="15"/>
        <v>1</v>
      </c>
      <c r="CB46" s="92">
        <f t="shared" si="16"/>
        <v>1</v>
      </c>
      <c r="CC46" s="92">
        <f t="shared" si="17"/>
        <v>6</v>
      </c>
      <c r="CD46" s="92"/>
      <c r="CE46" s="92">
        <f t="shared" si="18"/>
        <v>1</v>
      </c>
      <c r="CF46" s="92">
        <f t="shared" si="19"/>
        <v>1</v>
      </c>
      <c r="CG46" s="92">
        <f t="shared" si="20"/>
        <v>1</v>
      </c>
      <c r="CH46" s="92">
        <f t="shared" si="21"/>
        <v>1</v>
      </c>
      <c r="CI46" s="92">
        <f t="shared" si="22"/>
        <v>1</v>
      </c>
      <c r="CJ46" s="92">
        <f t="shared" si="23"/>
        <v>5</v>
      </c>
      <c r="CK46" s="92"/>
      <c r="CL46" s="92">
        <f t="shared" si="24"/>
        <v>1</v>
      </c>
      <c r="CM46" s="92">
        <f t="shared" si="25"/>
        <v>1</v>
      </c>
      <c r="CN46" s="92">
        <f t="shared" si="26"/>
        <v>1</v>
      </c>
      <c r="CO46" s="92">
        <f t="shared" si="27"/>
        <v>1</v>
      </c>
      <c r="CP46" s="92">
        <f t="shared" si="28"/>
        <v>4</v>
      </c>
      <c r="CQ46" s="92"/>
      <c r="CR46" s="92">
        <f t="shared" si="29"/>
        <v>1</v>
      </c>
      <c r="CS46" s="92">
        <f t="shared" si="30"/>
        <v>1</v>
      </c>
      <c r="CT46" s="92">
        <f t="shared" si="31"/>
        <v>1</v>
      </c>
      <c r="CU46" s="92">
        <f t="shared" si="32"/>
        <v>3</v>
      </c>
      <c r="CV46" s="92"/>
      <c r="CW46" s="92">
        <f t="shared" si="33"/>
        <v>1</v>
      </c>
      <c r="CX46" s="92">
        <f t="shared" si="34"/>
        <v>1</v>
      </c>
      <c r="CY46" s="92">
        <f t="shared" si="35"/>
        <v>2</v>
      </c>
      <c r="CZ46" s="92"/>
      <c r="DA46" s="92">
        <f t="shared" si="36"/>
        <v>1</v>
      </c>
      <c r="DB46" s="97"/>
      <c r="DC46" s="78" t="s">
        <v>69</v>
      </c>
      <c r="DD46" s="98" t="e">
        <f>SUM('SA 2015 Gruppe 5'!#REF!-'SA 2015 Gruppe 5'!#REF!)</f>
        <v>#REF!</v>
      </c>
      <c r="DE46" s="79" t="s">
        <v>61</v>
      </c>
      <c r="DF46" s="80" t="s">
        <v>70</v>
      </c>
      <c r="DG46" s="81" t="s">
        <v>71</v>
      </c>
      <c r="DH46" s="99" t="s">
        <v>72</v>
      </c>
    </row>
    <row r="47" spans="1:112" ht="18">
      <c r="A47" s="101"/>
      <c r="B47" s="110">
        <v>44</v>
      </c>
      <c r="C47" s="7">
        <v>44</v>
      </c>
      <c r="D47" s="105"/>
      <c r="E47" s="76"/>
      <c r="F47" s="76"/>
      <c r="G47" s="76"/>
      <c r="H47" s="76"/>
      <c r="I47" s="76"/>
      <c r="J47" s="77"/>
      <c r="K47" s="77"/>
      <c r="L47" s="113">
        <f t="shared" si="37"/>
        <v>0</v>
      </c>
      <c r="M47" s="112" t="e">
        <f t="shared" si="38"/>
        <v>#DIV/0!</v>
      </c>
      <c r="N47" s="126">
        <f t="shared" si="39"/>
        <v>0</v>
      </c>
      <c r="BM47" s="92"/>
      <c r="BN47" s="92">
        <f t="shared" si="3"/>
        <v>1</v>
      </c>
      <c r="BO47" s="92">
        <f t="shared" si="4"/>
        <v>1</v>
      </c>
      <c r="BP47" s="92">
        <f t="shared" si="5"/>
        <v>1</v>
      </c>
      <c r="BQ47" s="92">
        <f t="shared" si="6"/>
        <v>1</v>
      </c>
      <c r="BR47" s="92">
        <f t="shared" si="7"/>
        <v>1</v>
      </c>
      <c r="BS47" s="92">
        <f t="shared" si="8"/>
        <v>1</v>
      </c>
      <c r="BT47" s="92">
        <f t="shared" si="9"/>
        <v>1</v>
      </c>
      <c r="BU47" s="92">
        <f t="shared" si="10"/>
        <v>7</v>
      </c>
      <c r="BV47" s="92"/>
      <c r="BW47" s="92">
        <f t="shared" si="11"/>
        <v>1</v>
      </c>
      <c r="BX47" s="92">
        <f t="shared" si="12"/>
        <v>1</v>
      </c>
      <c r="BY47" s="92">
        <f t="shared" si="13"/>
        <v>1</v>
      </c>
      <c r="BZ47" s="92">
        <f t="shared" si="14"/>
        <v>1</v>
      </c>
      <c r="CA47" s="92">
        <f t="shared" si="15"/>
        <v>1</v>
      </c>
      <c r="CB47" s="92">
        <f t="shared" si="16"/>
        <v>1</v>
      </c>
      <c r="CC47" s="92">
        <f t="shared" si="17"/>
        <v>6</v>
      </c>
      <c r="CD47" s="92"/>
      <c r="CE47" s="92">
        <f t="shared" si="18"/>
        <v>1</v>
      </c>
      <c r="CF47" s="92">
        <f t="shared" si="19"/>
        <v>1</v>
      </c>
      <c r="CG47" s="92">
        <f t="shared" si="20"/>
        <v>1</v>
      </c>
      <c r="CH47" s="92">
        <f t="shared" si="21"/>
        <v>1</v>
      </c>
      <c r="CI47" s="92">
        <f t="shared" si="22"/>
        <v>1</v>
      </c>
      <c r="CJ47" s="92">
        <f t="shared" si="23"/>
        <v>5</v>
      </c>
      <c r="CK47" s="92"/>
      <c r="CL47" s="92">
        <f t="shared" si="24"/>
        <v>1</v>
      </c>
      <c r="CM47" s="92">
        <f t="shared" si="25"/>
        <v>1</v>
      </c>
      <c r="CN47" s="92">
        <f t="shared" si="26"/>
        <v>1</v>
      </c>
      <c r="CO47" s="92">
        <f t="shared" si="27"/>
        <v>1</v>
      </c>
      <c r="CP47" s="92">
        <f t="shared" si="28"/>
        <v>4</v>
      </c>
      <c r="CQ47" s="92"/>
      <c r="CR47" s="92">
        <f t="shared" si="29"/>
        <v>1</v>
      </c>
      <c r="CS47" s="92">
        <f t="shared" si="30"/>
        <v>1</v>
      </c>
      <c r="CT47" s="92">
        <f t="shared" si="31"/>
        <v>1</v>
      </c>
      <c r="CU47" s="92">
        <f t="shared" si="32"/>
        <v>3</v>
      </c>
      <c r="CV47" s="92"/>
      <c r="CW47" s="92">
        <f t="shared" si="33"/>
        <v>1</v>
      </c>
      <c r="CX47" s="92">
        <f t="shared" si="34"/>
        <v>1</v>
      </c>
      <c r="CY47" s="92">
        <f t="shared" si="35"/>
        <v>2</v>
      </c>
      <c r="CZ47" s="92"/>
      <c r="DA47" s="92">
        <f t="shared" si="36"/>
        <v>1</v>
      </c>
      <c r="DB47" s="97"/>
      <c r="DC47" s="78" t="s">
        <v>69</v>
      </c>
      <c r="DD47" s="98" t="e">
        <f>SUM('SA 2015 Gruppe 5'!#REF!-'SA 2015 Gruppe 5'!#REF!)</f>
        <v>#REF!</v>
      </c>
      <c r="DE47" s="79" t="s">
        <v>61</v>
      </c>
      <c r="DF47" s="80" t="s">
        <v>70</v>
      </c>
      <c r="DG47" s="81" t="s">
        <v>71</v>
      </c>
      <c r="DH47" s="99" t="s">
        <v>72</v>
      </c>
    </row>
    <row r="48" spans="1:112" ht="18">
      <c r="A48" s="101"/>
      <c r="B48" s="110">
        <v>45</v>
      </c>
      <c r="C48" s="106">
        <v>45</v>
      </c>
      <c r="D48" s="104"/>
      <c r="E48" s="74"/>
      <c r="F48" s="74"/>
      <c r="G48" s="74"/>
      <c r="H48" s="74"/>
      <c r="I48" s="74"/>
      <c r="J48" s="75"/>
      <c r="K48" s="75"/>
      <c r="L48" s="113">
        <f t="shared" si="37"/>
        <v>0</v>
      </c>
      <c r="M48" s="112" t="e">
        <f t="shared" si="38"/>
        <v>#DIV/0!</v>
      </c>
      <c r="N48" s="126">
        <f t="shared" si="39"/>
        <v>0</v>
      </c>
      <c r="BM48" s="92"/>
      <c r="BN48" s="92">
        <f t="shared" si="3"/>
        <v>1</v>
      </c>
      <c r="BO48" s="92">
        <f t="shared" si="4"/>
        <v>1</v>
      </c>
      <c r="BP48" s="92">
        <f t="shared" si="5"/>
        <v>1</v>
      </c>
      <c r="BQ48" s="92">
        <f t="shared" si="6"/>
        <v>1</v>
      </c>
      <c r="BR48" s="92">
        <f t="shared" si="7"/>
        <v>1</v>
      </c>
      <c r="BS48" s="92">
        <f t="shared" si="8"/>
        <v>1</v>
      </c>
      <c r="BT48" s="92">
        <f t="shared" si="9"/>
        <v>1</v>
      </c>
      <c r="BU48" s="92">
        <f t="shared" si="10"/>
        <v>7</v>
      </c>
      <c r="BV48" s="92"/>
      <c r="BW48" s="92">
        <f t="shared" si="11"/>
        <v>1</v>
      </c>
      <c r="BX48" s="92">
        <f t="shared" si="12"/>
        <v>1</v>
      </c>
      <c r="BY48" s="92">
        <f t="shared" si="13"/>
        <v>1</v>
      </c>
      <c r="BZ48" s="92">
        <f t="shared" si="14"/>
        <v>1</v>
      </c>
      <c r="CA48" s="92">
        <f t="shared" si="15"/>
        <v>1</v>
      </c>
      <c r="CB48" s="92">
        <f t="shared" si="16"/>
        <v>1</v>
      </c>
      <c r="CC48" s="92">
        <f t="shared" si="17"/>
        <v>6</v>
      </c>
      <c r="CD48" s="92"/>
      <c r="CE48" s="92">
        <f t="shared" si="18"/>
        <v>1</v>
      </c>
      <c r="CF48" s="92">
        <f t="shared" si="19"/>
        <v>1</v>
      </c>
      <c r="CG48" s="92">
        <f t="shared" si="20"/>
        <v>1</v>
      </c>
      <c r="CH48" s="92">
        <f t="shared" si="21"/>
        <v>1</v>
      </c>
      <c r="CI48" s="92">
        <f t="shared" si="22"/>
        <v>1</v>
      </c>
      <c r="CJ48" s="92">
        <f t="shared" si="23"/>
        <v>5</v>
      </c>
      <c r="CK48" s="92"/>
      <c r="CL48" s="92">
        <f t="shared" si="24"/>
        <v>1</v>
      </c>
      <c r="CM48" s="92">
        <f t="shared" si="25"/>
        <v>1</v>
      </c>
      <c r="CN48" s="92">
        <f t="shared" si="26"/>
        <v>1</v>
      </c>
      <c r="CO48" s="92">
        <f t="shared" si="27"/>
        <v>1</v>
      </c>
      <c r="CP48" s="92">
        <f t="shared" si="28"/>
        <v>4</v>
      </c>
      <c r="CQ48" s="92"/>
      <c r="CR48" s="92">
        <f t="shared" si="29"/>
        <v>1</v>
      </c>
      <c r="CS48" s="92">
        <f t="shared" si="30"/>
        <v>1</v>
      </c>
      <c r="CT48" s="92">
        <f t="shared" si="31"/>
        <v>1</v>
      </c>
      <c r="CU48" s="92">
        <f t="shared" si="32"/>
        <v>3</v>
      </c>
      <c r="CV48" s="92"/>
      <c r="CW48" s="92">
        <f t="shared" si="33"/>
        <v>1</v>
      </c>
      <c r="CX48" s="92">
        <f t="shared" si="34"/>
        <v>1</v>
      </c>
      <c r="CY48" s="92">
        <f t="shared" si="35"/>
        <v>2</v>
      </c>
      <c r="CZ48" s="92"/>
      <c r="DA48" s="92">
        <f t="shared" si="36"/>
        <v>1</v>
      </c>
      <c r="DB48" s="97"/>
      <c r="DC48" s="78" t="s">
        <v>69</v>
      </c>
      <c r="DD48" s="98" t="e">
        <f>SUM('SA 2015 Gruppe 5'!#REF!-'SA 2015 Gruppe 5'!#REF!)</f>
        <v>#REF!</v>
      </c>
      <c r="DE48" s="79" t="s">
        <v>61</v>
      </c>
      <c r="DF48" s="80" t="s">
        <v>70</v>
      </c>
      <c r="DG48" s="81" t="s">
        <v>71</v>
      </c>
      <c r="DH48" s="99" t="s">
        <v>72</v>
      </c>
    </row>
    <row r="49" spans="1:112" ht="18">
      <c r="A49" s="101"/>
      <c r="B49" s="110">
        <v>46</v>
      </c>
      <c r="C49" s="7">
        <v>46</v>
      </c>
      <c r="D49" s="105"/>
      <c r="E49" s="76"/>
      <c r="F49" s="76"/>
      <c r="G49" s="76"/>
      <c r="H49" s="76"/>
      <c r="I49" s="76"/>
      <c r="J49" s="77"/>
      <c r="K49" s="77"/>
      <c r="L49" s="113">
        <f t="shared" si="37"/>
        <v>0</v>
      </c>
      <c r="M49" s="112" t="e">
        <f t="shared" si="38"/>
        <v>#DIV/0!</v>
      </c>
      <c r="N49" s="126">
        <f t="shared" si="39"/>
        <v>0</v>
      </c>
      <c r="BM49" s="92"/>
      <c r="BN49" s="92">
        <f t="shared" si="3"/>
        <v>1</v>
      </c>
      <c r="BO49" s="92">
        <f t="shared" si="4"/>
        <v>1</v>
      </c>
      <c r="BP49" s="92">
        <f t="shared" si="5"/>
        <v>1</v>
      </c>
      <c r="BQ49" s="92">
        <f t="shared" si="6"/>
        <v>1</v>
      </c>
      <c r="BR49" s="92">
        <f t="shared" si="7"/>
        <v>1</v>
      </c>
      <c r="BS49" s="92">
        <f t="shared" si="8"/>
        <v>1</v>
      </c>
      <c r="BT49" s="92">
        <f t="shared" si="9"/>
        <v>1</v>
      </c>
      <c r="BU49" s="92">
        <f t="shared" si="10"/>
        <v>7</v>
      </c>
      <c r="BV49" s="92"/>
      <c r="BW49" s="92">
        <f t="shared" si="11"/>
        <v>1</v>
      </c>
      <c r="BX49" s="92">
        <f t="shared" si="12"/>
        <v>1</v>
      </c>
      <c r="BY49" s="92">
        <f t="shared" si="13"/>
        <v>1</v>
      </c>
      <c r="BZ49" s="92">
        <f t="shared" si="14"/>
        <v>1</v>
      </c>
      <c r="CA49" s="92">
        <f t="shared" si="15"/>
        <v>1</v>
      </c>
      <c r="CB49" s="92">
        <f t="shared" si="16"/>
        <v>1</v>
      </c>
      <c r="CC49" s="92">
        <f t="shared" si="17"/>
        <v>6</v>
      </c>
      <c r="CD49" s="92"/>
      <c r="CE49" s="92">
        <f t="shared" si="18"/>
        <v>1</v>
      </c>
      <c r="CF49" s="92">
        <f t="shared" si="19"/>
        <v>1</v>
      </c>
      <c r="CG49" s="92">
        <f t="shared" si="20"/>
        <v>1</v>
      </c>
      <c r="CH49" s="92">
        <f t="shared" si="21"/>
        <v>1</v>
      </c>
      <c r="CI49" s="92">
        <f t="shared" si="22"/>
        <v>1</v>
      </c>
      <c r="CJ49" s="92">
        <f t="shared" si="23"/>
        <v>5</v>
      </c>
      <c r="CK49" s="92"/>
      <c r="CL49" s="92">
        <f t="shared" si="24"/>
        <v>1</v>
      </c>
      <c r="CM49" s="92">
        <f t="shared" si="25"/>
        <v>1</v>
      </c>
      <c r="CN49" s="92">
        <f t="shared" si="26"/>
        <v>1</v>
      </c>
      <c r="CO49" s="92">
        <f t="shared" si="27"/>
        <v>1</v>
      </c>
      <c r="CP49" s="92">
        <f t="shared" si="28"/>
        <v>4</v>
      </c>
      <c r="CQ49" s="92"/>
      <c r="CR49" s="92">
        <f t="shared" si="29"/>
        <v>1</v>
      </c>
      <c r="CS49" s="92">
        <f t="shared" si="30"/>
        <v>1</v>
      </c>
      <c r="CT49" s="92">
        <f t="shared" si="31"/>
        <v>1</v>
      </c>
      <c r="CU49" s="92">
        <f t="shared" si="32"/>
        <v>3</v>
      </c>
      <c r="CV49" s="92"/>
      <c r="CW49" s="92">
        <f t="shared" si="33"/>
        <v>1</v>
      </c>
      <c r="CX49" s="92">
        <f t="shared" si="34"/>
        <v>1</v>
      </c>
      <c r="CY49" s="92">
        <f t="shared" si="35"/>
        <v>2</v>
      </c>
      <c r="CZ49" s="92"/>
      <c r="DA49" s="92">
        <f t="shared" si="36"/>
        <v>1</v>
      </c>
      <c r="DB49" s="97"/>
      <c r="DC49" s="78" t="s">
        <v>69</v>
      </c>
      <c r="DD49" s="98" t="e">
        <f>SUM('SA 2015 Gruppe 5'!#REF!-'SA 2015 Gruppe 5'!#REF!)</f>
        <v>#REF!</v>
      </c>
      <c r="DE49" s="79" t="s">
        <v>61</v>
      </c>
      <c r="DF49" s="80" t="s">
        <v>70</v>
      </c>
      <c r="DG49" s="81" t="s">
        <v>71</v>
      </c>
      <c r="DH49" s="99" t="s">
        <v>72</v>
      </c>
    </row>
    <row r="50" spans="1:112" ht="18">
      <c r="A50" s="101"/>
      <c r="B50" s="110">
        <v>47</v>
      </c>
      <c r="C50" s="106">
        <v>47</v>
      </c>
      <c r="D50" s="104"/>
      <c r="E50" s="74"/>
      <c r="F50" s="74"/>
      <c r="G50" s="74"/>
      <c r="H50" s="74"/>
      <c r="I50" s="74"/>
      <c r="J50" s="75"/>
      <c r="K50" s="75"/>
      <c r="L50" s="113">
        <f t="shared" si="37"/>
        <v>0</v>
      </c>
      <c r="M50" s="112" t="e">
        <f t="shared" si="38"/>
        <v>#DIV/0!</v>
      </c>
      <c r="N50" s="126">
        <f t="shared" si="39"/>
        <v>0</v>
      </c>
      <c r="BM50" s="92"/>
      <c r="BN50" s="92">
        <f t="shared" si="3"/>
        <v>1</v>
      </c>
      <c r="BO50" s="92">
        <f t="shared" si="4"/>
        <v>1</v>
      </c>
      <c r="BP50" s="92">
        <f t="shared" si="5"/>
        <v>1</v>
      </c>
      <c r="BQ50" s="92">
        <f t="shared" si="6"/>
        <v>1</v>
      </c>
      <c r="BR50" s="92">
        <f t="shared" si="7"/>
        <v>1</v>
      </c>
      <c r="BS50" s="92">
        <f t="shared" si="8"/>
        <v>1</v>
      </c>
      <c r="BT50" s="92">
        <f t="shared" si="9"/>
        <v>1</v>
      </c>
      <c r="BU50" s="92">
        <f t="shared" si="10"/>
        <v>7</v>
      </c>
      <c r="BV50" s="92"/>
      <c r="BW50" s="92">
        <f t="shared" si="11"/>
        <v>1</v>
      </c>
      <c r="BX50" s="92">
        <f t="shared" si="12"/>
        <v>1</v>
      </c>
      <c r="BY50" s="92">
        <f t="shared" si="13"/>
        <v>1</v>
      </c>
      <c r="BZ50" s="92">
        <f t="shared" si="14"/>
        <v>1</v>
      </c>
      <c r="CA50" s="92">
        <f t="shared" si="15"/>
        <v>1</v>
      </c>
      <c r="CB50" s="92">
        <f t="shared" si="16"/>
        <v>1</v>
      </c>
      <c r="CC50" s="92">
        <f t="shared" si="17"/>
        <v>6</v>
      </c>
      <c r="CD50" s="92"/>
      <c r="CE50" s="92">
        <f t="shared" si="18"/>
        <v>1</v>
      </c>
      <c r="CF50" s="92">
        <f t="shared" si="19"/>
        <v>1</v>
      </c>
      <c r="CG50" s="92">
        <f t="shared" si="20"/>
        <v>1</v>
      </c>
      <c r="CH50" s="92">
        <f t="shared" si="21"/>
        <v>1</v>
      </c>
      <c r="CI50" s="92">
        <f t="shared" si="22"/>
        <v>1</v>
      </c>
      <c r="CJ50" s="92">
        <f t="shared" si="23"/>
        <v>5</v>
      </c>
      <c r="CK50" s="92"/>
      <c r="CL50" s="92">
        <f t="shared" si="24"/>
        <v>1</v>
      </c>
      <c r="CM50" s="92">
        <f t="shared" si="25"/>
        <v>1</v>
      </c>
      <c r="CN50" s="92">
        <f t="shared" si="26"/>
        <v>1</v>
      </c>
      <c r="CO50" s="92">
        <f t="shared" si="27"/>
        <v>1</v>
      </c>
      <c r="CP50" s="92">
        <f t="shared" si="28"/>
        <v>4</v>
      </c>
      <c r="CQ50" s="92"/>
      <c r="CR50" s="92">
        <f t="shared" si="29"/>
        <v>1</v>
      </c>
      <c r="CS50" s="92">
        <f t="shared" si="30"/>
        <v>1</v>
      </c>
      <c r="CT50" s="92">
        <f t="shared" si="31"/>
        <v>1</v>
      </c>
      <c r="CU50" s="92">
        <f t="shared" si="32"/>
        <v>3</v>
      </c>
      <c r="CV50" s="92"/>
      <c r="CW50" s="92">
        <f t="shared" si="33"/>
        <v>1</v>
      </c>
      <c r="CX50" s="92">
        <f t="shared" si="34"/>
        <v>1</v>
      </c>
      <c r="CY50" s="92">
        <f t="shared" si="35"/>
        <v>2</v>
      </c>
      <c r="CZ50" s="92"/>
      <c r="DA50" s="92">
        <f t="shared" si="36"/>
        <v>1</v>
      </c>
      <c r="DB50" s="97"/>
      <c r="DC50" s="78" t="s">
        <v>69</v>
      </c>
      <c r="DD50" s="98" t="e">
        <f>SUM('SA 2015 Gruppe 5'!#REF!-'SA 2015 Gruppe 5'!#REF!)</f>
        <v>#REF!</v>
      </c>
      <c r="DE50" s="79" t="s">
        <v>61</v>
      </c>
      <c r="DF50" s="80" t="s">
        <v>70</v>
      </c>
      <c r="DG50" s="81" t="s">
        <v>71</v>
      </c>
      <c r="DH50" s="99" t="s">
        <v>72</v>
      </c>
    </row>
    <row r="51" spans="1:112" ht="18">
      <c r="A51" s="101"/>
      <c r="B51" s="110">
        <v>48</v>
      </c>
      <c r="C51" s="7">
        <v>48</v>
      </c>
      <c r="D51" s="105"/>
      <c r="E51" s="76"/>
      <c r="F51" s="76"/>
      <c r="G51" s="76"/>
      <c r="H51" s="76"/>
      <c r="I51" s="76"/>
      <c r="J51" s="77"/>
      <c r="K51" s="77"/>
      <c r="L51" s="113">
        <f t="shared" si="37"/>
        <v>0</v>
      </c>
      <c r="M51" s="112" t="e">
        <f t="shared" si="38"/>
        <v>#DIV/0!</v>
      </c>
      <c r="N51" s="126">
        <f t="shared" si="39"/>
        <v>0</v>
      </c>
      <c r="BM51" s="92"/>
      <c r="BN51" s="92">
        <f t="shared" si="3"/>
        <v>1</v>
      </c>
      <c r="BO51" s="92">
        <f t="shared" si="4"/>
        <v>1</v>
      </c>
      <c r="BP51" s="92">
        <f t="shared" si="5"/>
        <v>1</v>
      </c>
      <c r="BQ51" s="92">
        <f t="shared" si="6"/>
        <v>1</v>
      </c>
      <c r="BR51" s="92">
        <f t="shared" si="7"/>
        <v>1</v>
      </c>
      <c r="BS51" s="92">
        <f t="shared" si="8"/>
        <v>1</v>
      </c>
      <c r="BT51" s="92">
        <f t="shared" si="9"/>
        <v>1</v>
      </c>
      <c r="BU51" s="92">
        <f t="shared" si="10"/>
        <v>7</v>
      </c>
      <c r="BV51" s="92"/>
      <c r="BW51" s="92">
        <f t="shared" si="11"/>
        <v>1</v>
      </c>
      <c r="BX51" s="92">
        <f t="shared" si="12"/>
        <v>1</v>
      </c>
      <c r="BY51" s="92">
        <f t="shared" si="13"/>
        <v>1</v>
      </c>
      <c r="BZ51" s="92">
        <f t="shared" si="14"/>
        <v>1</v>
      </c>
      <c r="CA51" s="92">
        <f t="shared" si="15"/>
        <v>1</v>
      </c>
      <c r="CB51" s="92">
        <f t="shared" si="16"/>
        <v>1</v>
      </c>
      <c r="CC51" s="92">
        <f t="shared" si="17"/>
        <v>6</v>
      </c>
      <c r="CD51" s="92"/>
      <c r="CE51" s="92">
        <f t="shared" si="18"/>
        <v>1</v>
      </c>
      <c r="CF51" s="92">
        <f t="shared" si="19"/>
        <v>1</v>
      </c>
      <c r="CG51" s="92">
        <f t="shared" si="20"/>
        <v>1</v>
      </c>
      <c r="CH51" s="92">
        <f t="shared" si="21"/>
        <v>1</v>
      </c>
      <c r="CI51" s="92">
        <f t="shared" si="22"/>
        <v>1</v>
      </c>
      <c r="CJ51" s="92">
        <f t="shared" si="23"/>
        <v>5</v>
      </c>
      <c r="CK51" s="92"/>
      <c r="CL51" s="92">
        <f t="shared" si="24"/>
        <v>1</v>
      </c>
      <c r="CM51" s="92">
        <f t="shared" si="25"/>
        <v>1</v>
      </c>
      <c r="CN51" s="92">
        <f t="shared" si="26"/>
        <v>1</v>
      </c>
      <c r="CO51" s="92">
        <f t="shared" si="27"/>
        <v>1</v>
      </c>
      <c r="CP51" s="92">
        <f t="shared" si="28"/>
        <v>4</v>
      </c>
      <c r="CQ51" s="92"/>
      <c r="CR51" s="92">
        <f t="shared" si="29"/>
        <v>1</v>
      </c>
      <c r="CS51" s="92">
        <f t="shared" si="30"/>
        <v>1</v>
      </c>
      <c r="CT51" s="92">
        <f t="shared" si="31"/>
        <v>1</v>
      </c>
      <c r="CU51" s="92">
        <f t="shared" si="32"/>
        <v>3</v>
      </c>
      <c r="CV51" s="92"/>
      <c r="CW51" s="92">
        <f t="shared" si="33"/>
        <v>1</v>
      </c>
      <c r="CX51" s="92">
        <f t="shared" si="34"/>
        <v>1</v>
      </c>
      <c r="CY51" s="92">
        <f t="shared" si="35"/>
        <v>2</v>
      </c>
      <c r="CZ51" s="92"/>
      <c r="DA51" s="92">
        <f t="shared" si="36"/>
        <v>1</v>
      </c>
      <c r="DB51" s="97"/>
      <c r="DC51" s="78" t="s">
        <v>69</v>
      </c>
      <c r="DD51" s="98" t="e">
        <f>SUM('SA 2015 Gruppe 5'!#REF!-'SA 2015 Gruppe 5'!#REF!)</f>
        <v>#REF!</v>
      </c>
      <c r="DE51" s="79" t="s">
        <v>61</v>
      </c>
      <c r="DF51" s="80" t="s">
        <v>70</v>
      </c>
      <c r="DG51" s="81" t="s">
        <v>71</v>
      </c>
      <c r="DH51" s="99" t="s">
        <v>72</v>
      </c>
    </row>
    <row r="52" spans="1:112" ht="18">
      <c r="A52" s="101"/>
      <c r="B52" s="110">
        <v>49</v>
      </c>
      <c r="C52" s="106">
        <v>49</v>
      </c>
      <c r="D52" s="104"/>
      <c r="E52" s="74"/>
      <c r="F52" s="74"/>
      <c r="G52" s="74"/>
      <c r="H52" s="74"/>
      <c r="I52" s="74"/>
      <c r="J52" s="75"/>
      <c r="K52" s="75"/>
      <c r="L52" s="113">
        <f t="shared" si="37"/>
        <v>0</v>
      </c>
      <c r="M52" s="112" t="e">
        <f t="shared" si="38"/>
        <v>#DIV/0!</v>
      </c>
      <c r="N52" s="126">
        <f t="shared" si="39"/>
        <v>0</v>
      </c>
      <c r="BM52" s="92"/>
      <c r="BN52" s="92">
        <f t="shared" si="3"/>
        <v>1</v>
      </c>
      <c r="BO52" s="92">
        <f t="shared" si="4"/>
        <v>1</v>
      </c>
      <c r="BP52" s="92">
        <f t="shared" si="5"/>
        <v>1</v>
      </c>
      <c r="BQ52" s="92">
        <f t="shared" si="6"/>
        <v>1</v>
      </c>
      <c r="BR52" s="92">
        <f t="shared" si="7"/>
        <v>1</v>
      </c>
      <c r="BS52" s="92">
        <f t="shared" si="8"/>
        <v>1</v>
      </c>
      <c r="BT52" s="92">
        <f t="shared" si="9"/>
        <v>1</v>
      </c>
      <c r="BU52" s="92">
        <f t="shared" si="10"/>
        <v>7</v>
      </c>
      <c r="BV52" s="92"/>
      <c r="BW52" s="92">
        <f t="shared" si="11"/>
        <v>1</v>
      </c>
      <c r="BX52" s="92">
        <f t="shared" si="12"/>
        <v>1</v>
      </c>
      <c r="BY52" s="92">
        <f t="shared" si="13"/>
        <v>1</v>
      </c>
      <c r="BZ52" s="92">
        <f t="shared" si="14"/>
        <v>1</v>
      </c>
      <c r="CA52" s="92">
        <f t="shared" si="15"/>
        <v>1</v>
      </c>
      <c r="CB52" s="92">
        <f t="shared" si="16"/>
        <v>1</v>
      </c>
      <c r="CC52" s="92">
        <f t="shared" si="17"/>
        <v>6</v>
      </c>
      <c r="CD52" s="92"/>
      <c r="CE52" s="92">
        <f t="shared" si="18"/>
        <v>1</v>
      </c>
      <c r="CF52" s="92">
        <f t="shared" si="19"/>
        <v>1</v>
      </c>
      <c r="CG52" s="92">
        <f t="shared" si="20"/>
        <v>1</v>
      </c>
      <c r="CH52" s="92">
        <f t="shared" si="21"/>
        <v>1</v>
      </c>
      <c r="CI52" s="92">
        <f t="shared" si="22"/>
        <v>1</v>
      </c>
      <c r="CJ52" s="92">
        <f t="shared" si="23"/>
        <v>5</v>
      </c>
      <c r="CK52" s="92"/>
      <c r="CL52" s="92">
        <f t="shared" si="24"/>
        <v>1</v>
      </c>
      <c r="CM52" s="92">
        <f t="shared" si="25"/>
        <v>1</v>
      </c>
      <c r="CN52" s="92">
        <f t="shared" si="26"/>
        <v>1</v>
      </c>
      <c r="CO52" s="92">
        <f t="shared" si="27"/>
        <v>1</v>
      </c>
      <c r="CP52" s="92">
        <f t="shared" si="28"/>
        <v>4</v>
      </c>
      <c r="CQ52" s="92"/>
      <c r="CR52" s="92">
        <f t="shared" si="29"/>
        <v>1</v>
      </c>
      <c r="CS52" s="92">
        <f t="shared" si="30"/>
        <v>1</v>
      </c>
      <c r="CT52" s="92">
        <f t="shared" si="31"/>
        <v>1</v>
      </c>
      <c r="CU52" s="92">
        <f t="shared" si="32"/>
        <v>3</v>
      </c>
      <c r="CV52" s="92"/>
      <c r="CW52" s="92">
        <f t="shared" si="33"/>
        <v>1</v>
      </c>
      <c r="CX52" s="92">
        <f t="shared" si="34"/>
        <v>1</v>
      </c>
      <c r="CY52" s="92">
        <f t="shared" si="35"/>
        <v>2</v>
      </c>
      <c r="CZ52" s="92"/>
      <c r="DA52" s="92">
        <f t="shared" si="36"/>
        <v>1</v>
      </c>
      <c r="DB52" s="97"/>
      <c r="DC52" s="78" t="s">
        <v>69</v>
      </c>
      <c r="DD52" s="98" t="e">
        <f>SUM('SA 2015 Gruppe 5'!#REF!-'SA 2015 Gruppe 5'!#REF!)</f>
        <v>#REF!</v>
      </c>
      <c r="DE52" s="79" t="s">
        <v>61</v>
      </c>
      <c r="DF52" s="80" t="s">
        <v>70</v>
      </c>
      <c r="DG52" s="81" t="s">
        <v>71</v>
      </c>
      <c r="DH52" s="99" t="s">
        <v>72</v>
      </c>
    </row>
    <row r="53" spans="1:112" ht="18.75" thickBot="1">
      <c r="A53" s="101"/>
      <c r="B53" s="127">
        <v>50</v>
      </c>
      <c r="C53" s="128">
        <v>50</v>
      </c>
      <c r="D53" s="129"/>
      <c r="E53" s="130"/>
      <c r="F53" s="130"/>
      <c r="G53" s="130"/>
      <c r="H53" s="130"/>
      <c r="I53" s="130"/>
      <c r="J53" s="131"/>
      <c r="K53" s="131"/>
      <c r="L53" s="132">
        <f t="shared" si="37"/>
        <v>0</v>
      </c>
      <c r="M53" s="133" t="e">
        <f t="shared" si="38"/>
        <v>#DIV/0!</v>
      </c>
      <c r="N53" s="134">
        <f t="shared" si="39"/>
        <v>0</v>
      </c>
      <c r="BM53" s="92"/>
      <c r="BN53" s="92">
        <f t="shared" si="3"/>
        <v>1</v>
      </c>
      <c r="BO53" s="92">
        <f t="shared" si="4"/>
        <v>1</v>
      </c>
      <c r="BP53" s="92">
        <f t="shared" si="5"/>
        <v>1</v>
      </c>
      <c r="BQ53" s="92">
        <f t="shared" si="6"/>
        <v>1</v>
      </c>
      <c r="BR53" s="92">
        <f t="shared" si="7"/>
        <v>1</v>
      </c>
      <c r="BS53" s="92">
        <f t="shared" si="8"/>
        <v>1</v>
      </c>
      <c r="BT53" s="92">
        <f t="shared" si="9"/>
        <v>1</v>
      </c>
      <c r="BU53" s="92">
        <f t="shared" si="10"/>
        <v>7</v>
      </c>
      <c r="BV53" s="92"/>
      <c r="BW53" s="92">
        <f t="shared" si="11"/>
        <v>1</v>
      </c>
      <c r="BX53" s="92">
        <f t="shared" si="12"/>
        <v>1</v>
      </c>
      <c r="BY53" s="92">
        <f t="shared" si="13"/>
        <v>1</v>
      </c>
      <c r="BZ53" s="92">
        <f t="shared" si="14"/>
        <v>1</v>
      </c>
      <c r="CA53" s="92">
        <f t="shared" si="15"/>
        <v>1</v>
      </c>
      <c r="CB53" s="92">
        <f t="shared" si="16"/>
        <v>1</v>
      </c>
      <c r="CC53" s="92">
        <f t="shared" si="17"/>
        <v>6</v>
      </c>
      <c r="CD53" s="92"/>
      <c r="CE53" s="92">
        <f t="shared" si="18"/>
        <v>1</v>
      </c>
      <c r="CF53" s="92">
        <f t="shared" si="19"/>
        <v>1</v>
      </c>
      <c r="CG53" s="92">
        <f t="shared" si="20"/>
        <v>1</v>
      </c>
      <c r="CH53" s="92">
        <f t="shared" si="21"/>
        <v>1</v>
      </c>
      <c r="CI53" s="92">
        <f t="shared" si="22"/>
        <v>1</v>
      </c>
      <c r="CJ53" s="92">
        <f t="shared" si="23"/>
        <v>5</v>
      </c>
      <c r="CK53" s="92"/>
      <c r="CL53" s="92">
        <f t="shared" si="24"/>
        <v>1</v>
      </c>
      <c r="CM53" s="92">
        <f t="shared" si="25"/>
        <v>1</v>
      </c>
      <c r="CN53" s="92">
        <f t="shared" si="26"/>
        <v>1</v>
      </c>
      <c r="CO53" s="92">
        <f t="shared" si="27"/>
        <v>1</v>
      </c>
      <c r="CP53" s="92">
        <f t="shared" si="28"/>
        <v>4</v>
      </c>
      <c r="CQ53" s="92"/>
      <c r="CR53" s="92">
        <f t="shared" si="29"/>
        <v>1</v>
      </c>
      <c r="CS53" s="92">
        <f t="shared" si="30"/>
        <v>1</v>
      </c>
      <c r="CT53" s="92">
        <f t="shared" si="31"/>
        <v>1</v>
      </c>
      <c r="CU53" s="92">
        <f t="shared" si="32"/>
        <v>3</v>
      </c>
      <c r="CV53" s="92"/>
      <c r="CW53" s="92">
        <f t="shared" si="33"/>
        <v>1</v>
      </c>
      <c r="CX53" s="92">
        <f t="shared" si="34"/>
        <v>1</v>
      </c>
      <c r="CY53" s="92">
        <f t="shared" si="35"/>
        <v>2</v>
      </c>
      <c r="CZ53" s="92"/>
      <c r="DA53" s="92">
        <f t="shared" si="36"/>
        <v>1</v>
      </c>
      <c r="DB53" s="97"/>
      <c r="DC53" s="78" t="s">
        <v>69</v>
      </c>
      <c r="DD53" s="98" t="e">
        <f>SUM('SA 2015 Gruppe 5'!#REF!-'SA 2015 Gruppe 5'!#REF!)</f>
        <v>#REF!</v>
      </c>
      <c r="DE53" s="79" t="s">
        <v>61</v>
      </c>
      <c r="DF53" s="80" t="s">
        <v>70</v>
      </c>
      <c r="DG53" s="81" t="s">
        <v>71</v>
      </c>
      <c r="DH53" s="99" t="s">
        <v>72</v>
      </c>
    </row>
    <row r="54" spans="1:14" ht="18.75" thickBot="1">
      <c r="A54" s="101"/>
      <c r="B54" s="306" t="s">
        <v>100</v>
      </c>
      <c r="C54" s="307"/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308"/>
    </row>
    <row r="55" spans="1:66" ht="18">
      <c r="A55" s="101"/>
      <c r="B55" s="101"/>
      <c r="C55" s="135" t="s">
        <v>94</v>
      </c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3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</row>
    <row r="56" spans="1:66" ht="18">
      <c r="A56" s="101"/>
      <c r="B56" s="101"/>
      <c r="C56" s="136" t="s">
        <v>88</v>
      </c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3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</row>
    <row r="57" spans="1:66" ht="18">
      <c r="A57" s="101"/>
      <c r="B57" s="101"/>
      <c r="C57" s="136" t="s">
        <v>90</v>
      </c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3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</row>
    <row r="58" spans="1:66" ht="18">
      <c r="A58" s="101"/>
      <c r="B58" s="101"/>
      <c r="C58" s="136" t="s">
        <v>95</v>
      </c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3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</row>
    <row r="59" spans="1:66" ht="18">
      <c r="A59" s="101"/>
      <c r="B59" s="101"/>
      <c r="C59" s="136" t="s">
        <v>89</v>
      </c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</row>
    <row r="60" spans="1:66" ht="18">
      <c r="A60" s="101"/>
      <c r="B60" s="101"/>
      <c r="C60" s="136" t="s">
        <v>83</v>
      </c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</row>
    <row r="61" spans="1:66" ht="18">
      <c r="A61" s="101"/>
      <c r="B61" s="101"/>
      <c r="C61" s="136" t="s">
        <v>80</v>
      </c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</row>
    <row r="62" spans="1:66" ht="18">
      <c r="A62" s="101"/>
      <c r="B62" s="101"/>
      <c r="C62" s="136" t="s">
        <v>85</v>
      </c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</row>
    <row r="63" spans="1:66" ht="18">
      <c r="A63" s="101"/>
      <c r="B63" s="101"/>
      <c r="C63" s="136" t="s">
        <v>84</v>
      </c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</row>
    <row r="64" spans="1:66" ht="18">
      <c r="A64" s="101"/>
      <c r="B64" s="101"/>
      <c r="C64" s="136" t="s">
        <v>109</v>
      </c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</row>
    <row r="65" spans="1:66" ht="18">
      <c r="A65" s="101"/>
      <c r="B65" s="101"/>
      <c r="C65" s="136" t="s">
        <v>81</v>
      </c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</row>
    <row r="66" spans="1:66" ht="18">
      <c r="A66" s="101"/>
      <c r="B66" s="101"/>
      <c r="C66" s="136" t="s">
        <v>112</v>
      </c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</row>
    <row r="67" spans="1:66" ht="18">
      <c r="A67" s="101"/>
      <c r="B67" s="101"/>
      <c r="C67" s="136" t="s">
        <v>86</v>
      </c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</row>
    <row r="68" spans="1:66" ht="18">
      <c r="A68" s="101"/>
      <c r="B68" s="101"/>
      <c r="C68" s="136" t="s">
        <v>98</v>
      </c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</row>
    <row r="69" spans="1:66" ht="18">
      <c r="A69" s="101"/>
      <c r="B69" s="101"/>
      <c r="C69" s="136" t="s">
        <v>91</v>
      </c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</row>
    <row r="70" spans="1:66" ht="18">
      <c r="A70" s="101"/>
      <c r="B70" s="101"/>
      <c r="C70" s="136" t="s">
        <v>87</v>
      </c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</row>
    <row r="71" spans="1:66" ht="18">
      <c r="A71" s="101"/>
      <c r="B71" s="101"/>
      <c r="C71" s="136" t="s">
        <v>114</v>
      </c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</row>
    <row r="72" spans="1:66" ht="18">
      <c r="A72" s="101"/>
      <c r="B72" s="101"/>
      <c r="C72" s="136" t="s">
        <v>113</v>
      </c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</row>
    <row r="73" spans="1:66" ht="18">
      <c r="A73" s="101"/>
      <c r="B73" s="101"/>
      <c r="C73" s="136" t="s">
        <v>93</v>
      </c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</row>
    <row r="74" spans="1:66" ht="18">
      <c r="A74" s="101"/>
      <c r="B74" s="101"/>
      <c r="C74" s="136" t="s">
        <v>97</v>
      </c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</row>
    <row r="75" spans="1:66" ht="18">
      <c r="A75" s="101"/>
      <c r="B75" s="101"/>
      <c r="C75" s="136" t="s">
        <v>96</v>
      </c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</row>
    <row r="76" spans="1:66" ht="18">
      <c r="A76" s="101"/>
      <c r="B76" s="101"/>
      <c r="C76" s="136" t="s">
        <v>115</v>
      </c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</row>
    <row r="77" spans="1:66" ht="18">
      <c r="A77" s="101"/>
      <c r="B77" s="101"/>
      <c r="C77" s="136" t="s">
        <v>79</v>
      </c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</row>
    <row r="78" spans="1:66" ht="18">
      <c r="A78" s="101"/>
      <c r="B78" s="101"/>
      <c r="C78" s="136" t="s">
        <v>82</v>
      </c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</row>
    <row r="79" spans="1:66" ht="18">
      <c r="A79" s="101"/>
      <c r="B79" s="101"/>
      <c r="C79" s="136" t="s">
        <v>77</v>
      </c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</row>
    <row r="80" spans="1:66" ht="18">
      <c r="A80" s="101"/>
      <c r="B80" s="101"/>
      <c r="C80" s="136" t="s">
        <v>92</v>
      </c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</row>
    <row r="81" spans="1:66" ht="18">
      <c r="A81" s="101"/>
      <c r="B81" s="101"/>
      <c r="C81" s="136" t="s">
        <v>76</v>
      </c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</row>
    <row r="82" spans="1:66" ht="18">
      <c r="A82" s="101"/>
      <c r="B82" s="101"/>
      <c r="C82" s="136" t="s">
        <v>99</v>
      </c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</row>
    <row r="83" spans="1:66" ht="18">
      <c r="A83" s="101"/>
      <c r="B83" s="101"/>
      <c r="C83" s="136" t="s">
        <v>73</v>
      </c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</row>
    <row r="84" spans="1:66" ht="18">
      <c r="A84" s="101"/>
      <c r="B84" s="101"/>
      <c r="C84" s="136" t="s">
        <v>75</v>
      </c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</row>
    <row r="85" spans="1:66" ht="18">
      <c r="A85" s="101"/>
      <c r="B85" s="101"/>
      <c r="C85" s="136" t="s">
        <v>74</v>
      </c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1"/>
      <c r="BN85" s="101"/>
    </row>
    <row r="86" spans="1:66" ht="18">
      <c r="A86" s="101"/>
      <c r="B86" s="101"/>
      <c r="C86" s="136" t="s">
        <v>78</v>
      </c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1"/>
      <c r="BN86" s="101"/>
    </row>
    <row r="87" spans="1:66" ht="12.75">
      <c r="A87" s="101"/>
      <c r="B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1"/>
      <c r="BN87" s="101"/>
    </row>
    <row r="88" spans="1:66" ht="12.75">
      <c r="A88" s="101"/>
      <c r="B88" s="101"/>
      <c r="C88" s="102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1"/>
      <c r="BN88" s="101"/>
    </row>
    <row r="89" spans="1:66" ht="12.75">
      <c r="A89" s="101"/>
      <c r="B89" s="101"/>
      <c r="C89" s="102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1"/>
      <c r="BN89" s="101"/>
    </row>
    <row r="90" spans="1:66" ht="12.75">
      <c r="A90" s="101"/>
      <c r="B90" s="101"/>
      <c r="C90" s="102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1"/>
      <c r="BN90" s="101"/>
    </row>
    <row r="91" spans="1:66" ht="12.75">
      <c r="A91" s="101"/>
      <c r="B91" s="101"/>
      <c r="C91" s="102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1"/>
      <c r="BN91" s="101"/>
    </row>
    <row r="92" spans="1:66" ht="12.75">
      <c r="A92" s="101"/>
      <c r="B92" s="101"/>
      <c r="C92" s="102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</row>
    <row r="93" spans="1:66" ht="12.75">
      <c r="A93" s="101"/>
      <c r="B93" s="101"/>
      <c r="C93" s="102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1"/>
      <c r="BN93" s="101"/>
    </row>
    <row r="94" spans="1:66" ht="12.75">
      <c r="A94" s="101"/>
      <c r="B94" s="101"/>
      <c r="C94" s="102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1"/>
      <c r="BN94" s="101"/>
    </row>
    <row r="95" spans="1:66" ht="12.75">
      <c r="A95" s="101"/>
      <c r="B95" s="101"/>
      <c r="C95" s="102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1"/>
      <c r="BN95" s="101"/>
    </row>
    <row r="96" spans="1:66" ht="12.75">
      <c r="A96" s="101"/>
      <c r="B96" s="101"/>
      <c r="C96" s="102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1"/>
      <c r="BN96" s="101"/>
    </row>
    <row r="97" spans="1:66" ht="12.75">
      <c r="A97" s="101"/>
      <c r="B97" s="101"/>
      <c r="C97" s="102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1"/>
      <c r="BN97" s="101"/>
    </row>
    <row r="98" spans="1:66" ht="12.75">
      <c r="A98" s="101"/>
      <c r="B98" s="101"/>
      <c r="C98" s="102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1"/>
      <c r="BN98" s="101"/>
    </row>
    <row r="99" spans="1:66" ht="12.75">
      <c r="A99" s="101"/>
      <c r="B99" s="101"/>
      <c r="C99" s="102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1"/>
      <c r="BN99" s="101"/>
    </row>
    <row r="100" spans="1:66" ht="12.75">
      <c r="A100" s="101"/>
      <c r="B100" s="101"/>
      <c r="C100" s="102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1"/>
      <c r="BN100" s="101"/>
    </row>
    <row r="101" spans="1:66" ht="12.75">
      <c r="A101" s="101"/>
      <c r="B101" s="101"/>
      <c r="C101" s="102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1"/>
      <c r="BN101" s="101"/>
    </row>
    <row r="102" spans="1:66" ht="12.75">
      <c r="A102" s="101"/>
      <c r="B102" s="101"/>
      <c r="C102" s="102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1"/>
      <c r="BN102" s="101"/>
    </row>
    <row r="103" spans="1:66" ht="12.75">
      <c r="A103" s="101"/>
      <c r="B103" s="101"/>
      <c r="C103" s="102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1"/>
      <c r="BN103" s="101"/>
    </row>
    <row r="104" spans="1:66" ht="12.75">
      <c r="A104" s="101"/>
      <c r="B104" s="101"/>
      <c r="C104" s="102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1"/>
      <c r="BN104" s="101"/>
    </row>
    <row r="105" spans="1:66" ht="12.75">
      <c r="A105" s="101"/>
      <c r="B105" s="101"/>
      <c r="C105" s="102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1"/>
      <c r="BN105" s="101"/>
    </row>
    <row r="106" spans="1:66" ht="12.75">
      <c r="A106" s="101"/>
      <c r="B106" s="101"/>
      <c r="C106" s="102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1"/>
      <c r="BN106" s="101"/>
    </row>
    <row r="107" spans="1:66" ht="12.75">
      <c r="A107" s="101"/>
      <c r="B107" s="101"/>
      <c r="C107" s="102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1"/>
      <c r="BN107" s="101"/>
    </row>
    <row r="108" spans="1:66" ht="12.75">
      <c r="A108" s="101"/>
      <c r="B108" s="101"/>
      <c r="C108" s="102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1"/>
      <c r="BN108" s="101"/>
    </row>
    <row r="109" spans="1:66" ht="12.75">
      <c r="A109" s="101"/>
      <c r="B109" s="101"/>
      <c r="C109" s="102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1"/>
      <c r="BN109" s="101"/>
    </row>
    <row r="110" spans="1:66" ht="12.75">
      <c r="A110" s="101"/>
      <c r="B110" s="101"/>
      <c r="C110" s="102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1"/>
      <c r="BN110" s="101"/>
    </row>
    <row r="111" spans="1:66" ht="12.75">
      <c r="A111" s="101"/>
      <c r="B111" s="101"/>
      <c r="C111" s="102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3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1"/>
      <c r="BN111" s="101"/>
    </row>
    <row r="112" spans="1:66" ht="12.75">
      <c r="A112" s="101"/>
      <c r="B112" s="101"/>
      <c r="C112" s="102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3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1"/>
      <c r="BN112" s="101"/>
    </row>
    <row r="113" spans="1:66" ht="12.75">
      <c r="A113" s="101"/>
      <c r="B113" s="101"/>
      <c r="C113" s="102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3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1"/>
      <c r="BN113" s="101"/>
    </row>
    <row r="114" spans="1:66" ht="12.75">
      <c r="A114" s="101"/>
      <c r="B114" s="101"/>
      <c r="C114" s="102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3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1"/>
      <c r="BN114" s="101"/>
    </row>
    <row r="115" spans="1:66" ht="12.75">
      <c r="A115" s="101"/>
      <c r="B115" s="101"/>
      <c r="C115" s="102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3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1"/>
      <c r="BN115" s="101"/>
    </row>
    <row r="116" spans="1:66" ht="12.75">
      <c r="A116" s="101"/>
      <c r="B116" s="101"/>
      <c r="C116" s="102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3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1"/>
      <c r="BN116" s="101"/>
    </row>
    <row r="117" spans="1:66" ht="12.75">
      <c r="A117" s="101"/>
      <c r="B117" s="101"/>
      <c r="C117" s="102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3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1"/>
      <c r="BN117" s="101"/>
    </row>
    <row r="118" spans="1:66" ht="12.75">
      <c r="A118" s="101"/>
      <c r="B118" s="101"/>
      <c r="C118" s="102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3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1"/>
      <c r="BN118" s="101"/>
    </row>
    <row r="119" spans="1:66" ht="12.75">
      <c r="A119" s="101"/>
      <c r="B119" s="101"/>
      <c r="C119" s="102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3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1"/>
      <c r="BN119" s="101"/>
    </row>
    <row r="120" spans="1:66" ht="12.75">
      <c r="A120" s="101"/>
      <c r="B120" s="101"/>
      <c r="C120" s="102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3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1"/>
      <c r="BN120" s="101"/>
    </row>
    <row r="121" spans="1:66" ht="12.75">
      <c r="A121" s="101"/>
      <c r="B121" s="101"/>
      <c r="C121" s="102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3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1"/>
      <c r="BN121" s="101"/>
    </row>
    <row r="122" spans="1:66" ht="12.75">
      <c r="A122" s="101"/>
      <c r="B122" s="101"/>
      <c r="C122" s="102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3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1"/>
      <c r="BN122" s="101"/>
    </row>
    <row r="123" spans="1:66" ht="12.75">
      <c r="A123" s="101"/>
      <c r="B123" s="101"/>
      <c r="C123" s="102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3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1"/>
      <c r="BN123" s="101"/>
    </row>
    <row r="124" spans="1:66" ht="12.75">
      <c r="A124" s="101"/>
      <c r="B124" s="101"/>
      <c r="C124" s="102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3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1"/>
      <c r="BN124" s="101"/>
    </row>
    <row r="125" spans="1:66" ht="12.75">
      <c r="A125" s="101"/>
      <c r="B125" s="101"/>
      <c r="C125" s="102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3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1"/>
      <c r="BN125" s="101"/>
    </row>
    <row r="126" spans="1:66" ht="12.75">
      <c r="A126" s="101"/>
      <c r="B126" s="101"/>
      <c r="C126" s="102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3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1"/>
      <c r="BN126" s="101"/>
    </row>
    <row r="127" spans="1:66" ht="12.75">
      <c r="A127" s="101"/>
      <c r="B127" s="101"/>
      <c r="C127" s="102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3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1"/>
      <c r="BN127" s="101"/>
    </row>
    <row r="128" spans="1:66" ht="12.75">
      <c r="A128" s="101"/>
      <c r="B128" s="101"/>
      <c r="C128" s="102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3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1"/>
      <c r="BN128" s="101"/>
    </row>
    <row r="129" spans="1:66" ht="12.75">
      <c r="A129" s="101"/>
      <c r="B129" s="101"/>
      <c r="C129" s="102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3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1"/>
      <c r="BN129" s="101"/>
    </row>
    <row r="130" spans="1:66" ht="12.75">
      <c r="A130" s="101"/>
      <c r="B130" s="101"/>
      <c r="C130" s="102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3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1"/>
      <c r="BN130" s="101"/>
    </row>
    <row r="131" spans="1:66" ht="12.75">
      <c r="A131" s="101"/>
      <c r="B131" s="101"/>
      <c r="C131" s="102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3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1"/>
      <c r="BN131" s="101"/>
    </row>
    <row r="132" spans="1:66" ht="12.75">
      <c r="A132" s="101"/>
      <c r="B132" s="101"/>
      <c r="C132" s="102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3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1"/>
      <c r="BN132" s="101"/>
    </row>
    <row r="133" spans="1:66" ht="12.75">
      <c r="A133" s="101"/>
      <c r="B133" s="101"/>
      <c r="C133" s="102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3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1"/>
      <c r="BN133" s="101"/>
    </row>
    <row r="134" spans="1:66" ht="12.75">
      <c r="A134" s="101"/>
      <c r="B134" s="101"/>
      <c r="C134" s="102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3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1"/>
      <c r="BN134" s="101"/>
    </row>
    <row r="135" spans="1:66" ht="12.75">
      <c r="A135" s="101"/>
      <c r="B135" s="101"/>
      <c r="C135" s="102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3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1"/>
      <c r="BN135" s="101"/>
    </row>
    <row r="136" spans="1:66" ht="12.75">
      <c r="A136" s="101"/>
      <c r="B136" s="101"/>
      <c r="C136" s="102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3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1"/>
      <c r="BN136" s="101"/>
    </row>
    <row r="137" spans="1:66" ht="12.75">
      <c r="A137" s="101"/>
      <c r="B137" s="101"/>
      <c r="C137" s="102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3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1"/>
      <c r="BN137" s="101"/>
    </row>
    <row r="138" spans="1:66" ht="12.75">
      <c r="A138" s="101"/>
      <c r="B138" s="101"/>
      <c r="C138" s="102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3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1"/>
      <c r="BN138" s="101"/>
    </row>
    <row r="139" spans="1:66" ht="12.75">
      <c r="A139" s="101"/>
      <c r="B139" s="101"/>
      <c r="C139" s="102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3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1"/>
      <c r="BN139" s="101"/>
    </row>
    <row r="140" spans="1:66" ht="12.75">
      <c r="A140" s="101"/>
      <c r="B140" s="101"/>
      <c r="C140" s="102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3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1"/>
      <c r="BN140" s="101"/>
    </row>
    <row r="141" spans="1:66" ht="12.75">
      <c r="A141" s="101"/>
      <c r="B141" s="101"/>
      <c r="C141" s="102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3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  <c r="BD141" s="101"/>
      <c r="BE141" s="101"/>
      <c r="BF141" s="101"/>
      <c r="BG141" s="101"/>
      <c r="BH141" s="101"/>
      <c r="BI141" s="101"/>
      <c r="BJ141" s="101"/>
      <c r="BK141" s="101"/>
      <c r="BL141" s="101"/>
      <c r="BM141" s="101"/>
      <c r="BN141" s="101"/>
    </row>
    <row r="142" spans="1:66" ht="12.75">
      <c r="A142" s="101"/>
      <c r="B142" s="101"/>
      <c r="C142" s="102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3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1"/>
      <c r="BN142" s="101"/>
    </row>
    <row r="143" spans="1:66" ht="12.75">
      <c r="A143" s="101"/>
      <c r="B143" s="101"/>
      <c r="C143" s="102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3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1"/>
      <c r="BN143" s="101"/>
    </row>
    <row r="144" spans="1:66" ht="12.75">
      <c r="A144" s="101"/>
      <c r="B144" s="101"/>
      <c r="C144" s="102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3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1"/>
      <c r="BN144" s="101"/>
    </row>
    <row r="145" spans="1:66" ht="12.75">
      <c r="A145" s="101"/>
      <c r="B145" s="101"/>
      <c r="C145" s="102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3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1"/>
      <c r="BN145" s="101"/>
    </row>
    <row r="146" spans="1:66" ht="12.75">
      <c r="A146" s="101"/>
      <c r="B146" s="101"/>
      <c r="C146" s="102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3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1"/>
      <c r="BN146" s="101"/>
    </row>
    <row r="147" spans="1:66" ht="12.75">
      <c r="A147" s="101"/>
      <c r="B147" s="101"/>
      <c r="C147" s="102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3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1"/>
      <c r="BN147" s="101"/>
    </row>
    <row r="148" spans="1:66" ht="12.75">
      <c r="A148" s="101"/>
      <c r="B148" s="101"/>
      <c r="C148" s="102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3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1"/>
      <c r="BN148" s="101"/>
    </row>
    <row r="149" spans="1:66" ht="12.75">
      <c r="A149" s="101"/>
      <c r="B149" s="101"/>
      <c r="C149" s="102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3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1"/>
      <c r="BN149" s="101"/>
    </row>
    <row r="150" spans="1:66" ht="12.75">
      <c r="A150" s="101"/>
      <c r="B150" s="101"/>
      <c r="C150" s="102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3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1"/>
      <c r="BN150" s="101"/>
    </row>
    <row r="151" spans="1:66" ht="12.75">
      <c r="A151" s="101"/>
      <c r="B151" s="101"/>
      <c r="C151" s="102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3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1"/>
      <c r="BN151" s="101"/>
    </row>
    <row r="152" spans="1:66" ht="12.75">
      <c r="A152" s="101"/>
      <c r="B152" s="101"/>
      <c r="C152" s="102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3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1"/>
      <c r="BN152" s="101"/>
    </row>
    <row r="153" spans="1:66" ht="12.75">
      <c r="A153" s="101"/>
      <c r="B153" s="101"/>
      <c r="C153" s="102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3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1"/>
      <c r="BN153" s="101"/>
    </row>
    <row r="154" spans="1:66" ht="12.75">
      <c r="A154" s="101"/>
      <c r="B154" s="101"/>
      <c r="C154" s="102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3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1"/>
      <c r="BN154" s="101"/>
    </row>
    <row r="155" spans="1:66" ht="12.75">
      <c r="A155" s="101"/>
      <c r="B155" s="101"/>
      <c r="C155" s="102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3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1"/>
      <c r="BN155" s="101"/>
    </row>
    <row r="156" spans="1:66" ht="12.75">
      <c r="A156" s="101"/>
      <c r="B156" s="101"/>
      <c r="C156" s="102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3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1"/>
      <c r="BN156" s="101"/>
    </row>
    <row r="157" spans="1:66" ht="12.75">
      <c r="A157" s="101"/>
      <c r="B157" s="101"/>
      <c r="C157" s="102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3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1"/>
      <c r="BN157" s="101"/>
    </row>
    <row r="158" spans="1:66" ht="12.75">
      <c r="A158" s="101"/>
      <c r="B158" s="101"/>
      <c r="C158" s="102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3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1"/>
      <c r="BN158" s="101"/>
    </row>
    <row r="159" spans="1:66" ht="12.75">
      <c r="A159" s="101"/>
      <c r="B159" s="101"/>
      <c r="C159" s="102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3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1"/>
      <c r="BN159" s="101"/>
    </row>
    <row r="160" spans="1:66" ht="12.75">
      <c r="A160" s="101"/>
      <c r="B160" s="101"/>
      <c r="C160" s="102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3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1"/>
      <c r="BN160" s="101"/>
    </row>
    <row r="161" spans="1:66" ht="12.75">
      <c r="A161" s="101"/>
      <c r="B161" s="101"/>
      <c r="C161" s="102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3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1"/>
      <c r="BN161" s="101"/>
    </row>
    <row r="162" spans="1:66" ht="12.75">
      <c r="A162" s="101"/>
      <c r="B162" s="101"/>
      <c r="C162" s="102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3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1"/>
      <c r="BN162" s="101"/>
    </row>
    <row r="163" spans="1:66" ht="12.75">
      <c r="A163" s="101"/>
      <c r="B163" s="101"/>
      <c r="C163" s="102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3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1"/>
      <c r="BN163" s="101"/>
    </row>
    <row r="164" spans="1:66" ht="12.75">
      <c r="A164" s="101"/>
      <c r="B164" s="101"/>
      <c r="C164" s="102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3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1"/>
      <c r="BN164" s="101"/>
    </row>
    <row r="165" spans="1:66" ht="12.75">
      <c r="A165" s="101"/>
      <c r="B165" s="101"/>
      <c r="C165" s="102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3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  <c r="BD165" s="101"/>
      <c r="BE165" s="101"/>
      <c r="BF165" s="101"/>
      <c r="BG165" s="101"/>
      <c r="BH165" s="101"/>
      <c r="BI165" s="101"/>
      <c r="BJ165" s="101"/>
      <c r="BK165" s="101"/>
      <c r="BL165" s="101"/>
      <c r="BM165" s="101"/>
      <c r="BN165" s="101"/>
    </row>
  </sheetData>
  <sheetProtection/>
  <mergeCells count="2">
    <mergeCell ref="B2:N2"/>
    <mergeCell ref="B54:N54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2015-02-25T12:40:14Z</dcterms:modified>
  <cp:category/>
  <cp:version/>
  <cp:contentType/>
  <cp:contentStatus/>
</cp:coreProperties>
</file>