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76" windowWidth="20520" windowHeight="9060" tabRatio="647" activeTab="4"/>
  </bookViews>
  <sheets>
    <sheet name="ARZD 13" sheetId="1" r:id="rId1"/>
    <sheet name="SRT13" sheetId="2" r:id="rId2"/>
    <sheet name="SCRV13" sheetId="3" r:id="rId3"/>
    <sheet name="MARS 24" sheetId="4" r:id="rId4"/>
    <sheet name="METRIS" sheetId="5" r:id="rId5"/>
  </sheets>
  <definedNames>
    <definedName name="_xlnm.Print_Area" localSheetId="0">'ARZD 13'!$M$3:$AK$48</definedName>
  </definedNames>
  <calcPr fullCalcOnLoad="1"/>
</workbook>
</file>

<file path=xl/comments2.xml><?xml version="1.0" encoding="utf-8"?>
<comments xmlns="http://schemas.openxmlformats.org/spreadsheetml/2006/main">
  <authors>
    <author>Andreas</author>
  </authors>
  <commentList>
    <comment ref="AB21" authorId="0">
      <text>
        <r>
          <rPr>
            <b/>
            <sz val="9"/>
            <rFont val="Tahoma"/>
            <family val="2"/>
          </rPr>
          <t>Andreas:</t>
        </r>
        <r>
          <rPr>
            <sz val="9"/>
            <rFont val="Tahoma"/>
            <family val="2"/>
          </rPr>
          <t xml:space="preserve">
-30 Runden wegen Parc-Ferme Verltzung</t>
        </r>
      </text>
    </comment>
    <comment ref="AI21" authorId="0">
      <text>
        <r>
          <rPr>
            <b/>
            <sz val="9"/>
            <rFont val="Tahoma"/>
            <family val="2"/>
          </rPr>
          <t>Andreas:</t>
        </r>
        <r>
          <rPr>
            <sz val="9"/>
            <rFont val="Tahoma"/>
            <family val="2"/>
          </rPr>
          <t xml:space="preserve">
-30 Runden wegen Bodenfreiheit unterschritten</t>
        </r>
      </text>
    </comment>
  </commentList>
</comments>
</file>

<file path=xl/comments3.xml><?xml version="1.0" encoding="utf-8"?>
<comments xmlns="http://schemas.openxmlformats.org/spreadsheetml/2006/main">
  <authors>
    <author>Andi</author>
  </authors>
  <commentList>
    <comment ref="O11" authorId="0">
      <text>
        <r>
          <rPr>
            <b/>
            <sz val="9"/>
            <rFont val="Tahoma"/>
            <family val="0"/>
          </rPr>
          <t>Andi:</t>
        </r>
        <r>
          <rPr>
            <sz val="9"/>
            <rFont val="Tahoma"/>
            <family val="0"/>
          </rPr>
          <t xml:space="preserve">
-30 Runden
Gewicht unterschritten</t>
        </r>
      </text>
    </comment>
  </commentList>
</comments>
</file>

<file path=xl/comments4.xml><?xml version="1.0" encoding="utf-8"?>
<comments xmlns="http://schemas.openxmlformats.org/spreadsheetml/2006/main">
  <authors>
    <author>Andi</author>
  </authors>
  <commentList>
    <comment ref="AL15" authorId="0">
      <text>
        <r>
          <rPr>
            <b/>
            <sz val="9"/>
            <rFont val="Tahoma"/>
            <family val="2"/>
          </rPr>
          <t>Andi:</t>
        </r>
        <r>
          <rPr>
            <sz val="9"/>
            <rFont val="Tahoma"/>
            <family val="2"/>
          </rPr>
          <t xml:space="preserve">
80 Runden Abzug, Bodenfreiheit u. ReifenDM am Rennende unterschritten</t>
        </r>
      </text>
    </comment>
  </commentList>
</comments>
</file>

<file path=xl/sharedStrings.xml><?xml version="1.0" encoding="utf-8"?>
<sst xmlns="http://schemas.openxmlformats.org/spreadsheetml/2006/main" count="838" uniqueCount="159">
  <si>
    <t>Fahrzeug</t>
  </si>
  <si>
    <t>Platz</t>
  </si>
  <si>
    <t>Dieter Mayr</t>
  </si>
  <si>
    <t>Andreas Tögel</t>
  </si>
  <si>
    <t>Gesamt- runden</t>
  </si>
  <si>
    <t>Team</t>
  </si>
  <si>
    <t>METRIS</t>
  </si>
  <si>
    <t>FahrerIn</t>
  </si>
  <si>
    <t>Herbert Hrabal</t>
  </si>
  <si>
    <t>1. Turn / Spurübersicht</t>
  </si>
  <si>
    <t>2. Turn / Spurübersicht</t>
  </si>
  <si>
    <t>Qualifying</t>
  </si>
  <si>
    <t>Zeit</t>
  </si>
  <si>
    <t>OLDIES</t>
  </si>
  <si>
    <t>INDEC</t>
  </si>
  <si>
    <t>Rennleitung</t>
  </si>
  <si>
    <t>Teilergebnis</t>
  </si>
  <si>
    <t>Gruppe fährt fertig</t>
  </si>
  <si>
    <t>Fahrwerk</t>
  </si>
  <si>
    <t>Rudolf Tögel</t>
  </si>
  <si>
    <t>Motor Nr.</t>
  </si>
  <si>
    <t>Christian Freis</t>
  </si>
  <si>
    <t>Leo Rebler</t>
  </si>
  <si>
    <t>54,17 m Bahnlänge</t>
  </si>
  <si>
    <t>18,5 V Bahnspannung</t>
  </si>
  <si>
    <t>EB</t>
  </si>
  <si>
    <t>Hans-Peter Hillbrand</t>
  </si>
  <si>
    <t>Andi Tögel</t>
  </si>
  <si>
    <t>Teamrennen 10 x 18 Minuten ARZD</t>
  </si>
  <si>
    <t>Leopold Karla</t>
  </si>
  <si>
    <t>SCRV</t>
  </si>
  <si>
    <t>Nissan R 89 C</t>
  </si>
  <si>
    <t xml:space="preserve"> </t>
  </si>
  <si>
    <t>Metris MK4 Werk</t>
  </si>
  <si>
    <t>GAMMA</t>
  </si>
  <si>
    <t>Metris Gen.2</t>
  </si>
  <si>
    <t>Metris MK4</t>
  </si>
  <si>
    <t>Erich Schörg</t>
  </si>
  <si>
    <t>Christian Melbinger</t>
  </si>
  <si>
    <t>Pescarolo Judd</t>
  </si>
  <si>
    <t>BMW V12 LMR</t>
  </si>
  <si>
    <t>Lola T 98</t>
  </si>
  <si>
    <t>Österreichischer Slot Langstreckenpokal 2013</t>
  </si>
  <si>
    <t>Oreca 03</t>
  </si>
  <si>
    <t>Concour punkte</t>
  </si>
  <si>
    <t>Slotmodus mit Regrouping</t>
  </si>
  <si>
    <t>Gesamtpunkte:</t>
  </si>
  <si>
    <t>▲4</t>
  </si>
  <si>
    <r>
      <t>►</t>
    </r>
    <r>
      <rPr>
        <b/>
        <sz val="8.65"/>
        <rFont val="Arial"/>
        <family val="2"/>
      </rPr>
      <t>NEU</t>
    </r>
  </si>
  <si>
    <t>◄</t>
  </si>
  <si>
    <t>▼3</t>
  </si>
  <si>
    <t>Gesamt-punkte</t>
  </si>
  <si>
    <t>noch kein Streich- resultat</t>
  </si>
  <si>
    <t>Einzelergebnisse</t>
  </si>
  <si>
    <t>ARZD</t>
  </si>
  <si>
    <t>M24</t>
  </si>
  <si>
    <t>SRT</t>
  </si>
  <si>
    <t>ME</t>
  </si>
  <si>
    <t>21.9.</t>
  </si>
  <si>
    <t>Martin Weiss</t>
  </si>
  <si>
    <t>Elmar Ender</t>
  </si>
  <si>
    <t>Sepp Wagner</t>
  </si>
  <si>
    <r>
      <t>Anm. d. V.:</t>
    </r>
    <r>
      <rPr>
        <sz val="10"/>
        <rFont val="Arial"/>
        <family val="0"/>
      </rPr>
      <t xml:space="preserve"> besteht ein Team nur aus einem Fahrer gibt es logischerweise nur halbe Punkte</t>
    </r>
  </si>
  <si>
    <t>Reihung bei Gleichstand nach Gesamtpunkten, dann nach bestem Ergebnis, dann nach früher gefahren.</t>
  </si>
  <si>
    <t>noch kein Streicher</t>
  </si>
  <si>
    <r>
      <t>Meisterschaftsstand ÖSLP 2013</t>
    </r>
    <r>
      <rPr>
        <b/>
        <sz val="15"/>
        <color indexed="10"/>
        <rFont val="Arial"/>
        <family val="2"/>
      </rPr>
      <t xml:space="preserve"> Team</t>
    </r>
  </si>
  <si>
    <r>
      <t>Meisterschaftsstand ÖSLP 2013</t>
    </r>
    <r>
      <rPr>
        <b/>
        <sz val="15"/>
        <color indexed="10"/>
        <rFont val="Arial"/>
        <family val="2"/>
      </rPr>
      <t xml:space="preserve"> Fahrer</t>
    </r>
  </si>
  <si>
    <t>25.4.</t>
  </si>
  <si>
    <t>25.5.</t>
  </si>
  <si>
    <t>15.6.</t>
  </si>
  <si>
    <t>9.11.</t>
  </si>
  <si>
    <t>18,0 V Bahnspannung</t>
  </si>
  <si>
    <t>39 m Bahnlänge</t>
  </si>
  <si>
    <t>Max Kugler</t>
  </si>
  <si>
    <t>Daniel Karla</t>
  </si>
  <si>
    <t>Metris Gen. II</t>
  </si>
  <si>
    <t>74/18</t>
  </si>
  <si>
    <t>Teamrennen 10 x 15 Minuten SRT</t>
  </si>
  <si>
    <r>
      <t xml:space="preserve">BONT </t>
    </r>
    <r>
      <rPr>
        <b/>
        <sz val="12"/>
        <rFont val="Arial"/>
        <family val="2"/>
      </rPr>
      <t>Racing</t>
    </r>
  </si>
  <si>
    <t>Die 2 Brüder</t>
  </si>
  <si>
    <t>YELLOW GREEN</t>
  </si>
  <si>
    <t>INTER-ALTACH</t>
  </si>
  <si>
    <t>Porsche 962</t>
  </si>
  <si>
    <t>Bont</t>
  </si>
  <si>
    <t>Michi Miksche</t>
  </si>
  <si>
    <t>Fab</t>
  </si>
  <si>
    <t>Reinhard Ender</t>
  </si>
  <si>
    <t>Luis Tement</t>
  </si>
  <si>
    <t>Manfred Hollenstein</t>
  </si>
  <si>
    <t>Nissan R89C</t>
  </si>
  <si>
    <t>BONT-Racing</t>
  </si>
  <si>
    <t>Yellow Green</t>
  </si>
  <si>
    <t>INTER-Altach</t>
  </si>
  <si>
    <t>▼1</t>
  </si>
  <si>
    <t>▼2</t>
  </si>
  <si>
    <t>▲1</t>
  </si>
  <si>
    <t>▼8</t>
  </si>
  <si>
    <t>▼5</t>
  </si>
  <si>
    <t>Oreca FLM 09</t>
  </si>
  <si>
    <t>Bont X</t>
  </si>
  <si>
    <t>Bont 001B</t>
  </si>
  <si>
    <r>
      <t>HF</t>
    </r>
    <r>
      <rPr>
        <b/>
        <sz val="14"/>
        <rFont val="Arial"/>
        <family val="2"/>
      </rPr>
      <t xml:space="preserve">    </t>
    </r>
    <r>
      <rPr>
        <b/>
        <sz val="16"/>
        <rFont val="Arial"/>
        <family val="2"/>
      </rPr>
      <t xml:space="preserve"> </t>
    </r>
    <r>
      <rPr>
        <b/>
        <sz val="12"/>
        <rFont val="Arial"/>
        <family val="2"/>
      </rPr>
      <t>Racing</t>
    </r>
  </si>
  <si>
    <t>Fritz Hauk</t>
  </si>
  <si>
    <t>Pescarolo C60</t>
  </si>
  <si>
    <t>Metris Prototyp</t>
  </si>
  <si>
    <t>Alexander Tögel</t>
  </si>
  <si>
    <t>DIER</t>
  </si>
  <si>
    <t>GRUNZL</t>
  </si>
  <si>
    <t>Roman Grunner</t>
  </si>
  <si>
    <t>Plafit SLP 2</t>
  </si>
  <si>
    <t>Roman Dienstl</t>
  </si>
  <si>
    <t>Rudi Schmieder</t>
  </si>
  <si>
    <t>Michael Hüther</t>
  </si>
  <si>
    <t>HF Racing</t>
  </si>
  <si>
    <t>35 m Bahnlänge</t>
  </si>
  <si>
    <t>▲3</t>
  </si>
  <si>
    <t>Michael Reiffenstein</t>
  </si>
  <si>
    <t>Michael Hütter</t>
  </si>
  <si>
    <t>▼7</t>
  </si>
  <si>
    <t>▼4</t>
  </si>
  <si>
    <t>▲2</t>
  </si>
  <si>
    <t>Concour Gesamt</t>
  </si>
  <si>
    <t>Teamrennen 10 x 18 Minuten SCRV</t>
  </si>
  <si>
    <t>Marko Neumayer</t>
  </si>
  <si>
    <t>Andreas Trieb</t>
  </si>
  <si>
    <t>SCRV 2</t>
  </si>
  <si>
    <t>Martin Schwabl</t>
  </si>
  <si>
    <t>Dienstl Roman</t>
  </si>
  <si>
    <t>Schmieder Rudi</t>
  </si>
  <si>
    <r>
      <t>GRUNZL</t>
    </r>
    <r>
      <rPr>
        <b/>
        <sz val="14"/>
        <rFont val="Arial"/>
        <family val="2"/>
      </rPr>
      <t xml:space="preserve">    </t>
    </r>
    <r>
      <rPr>
        <b/>
        <sz val="16"/>
        <rFont val="Arial"/>
        <family val="2"/>
      </rPr>
      <t xml:space="preserve"> </t>
    </r>
    <r>
      <rPr>
        <b/>
        <sz val="12"/>
        <rFont val="Arial"/>
        <family val="2"/>
      </rPr>
      <t>Racing</t>
    </r>
  </si>
  <si>
    <r>
      <t>MOF</t>
    </r>
    <r>
      <rPr>
        <b/>
        <sz val="14"/>
        <rFont val="Arial"/>
        <family val="2"/>
      </rPr>
      <t xml:space="preserve">    </t>
    </r>
    <r>
      <rPr>
        <b/>
        <sz val="16"/>
        <rFont val="Arial"/>
        <family val="2"/>
      </rPr>
      <t xml:space="preserve"> </t>
    </r>
    <r>
      <rPr>
        <b/>
        <sz val="12"/>
        <rFont val="Arial"/>
        <family val="2"/>
      </rPr>
      <t>Racing</t>
    </r>
  </si>
  <si>
    <t>Thomas Gebhardt</t>
  </si>
  <si>
    <t>SLP 2</t>
  </si>
  <si>
    <t>BMW V12</t>
  </si>
  <si>
    <t>METRIS MK IV</t>
  </si>
  <si>
    <t>METRIS Proto</t>
  </si>
  <si>
    <t>GRUNZL Racing</t>
  </si>
  <si>
    <t>MOF Racing</t>
  </si>
  <si>
    <t>▲5</t>
  </si>
  <si>
    <t>▲14</t>
  </si>
  <si>
    <t>▼6</t>
  </si>
  <si>
    <t>17 V Bahnspannung</t>
  </si>
  <si>
    <t>H.P.Hillbrand</t>
  </si>
  <si>
    <t>Poldi Karla</t>
  </si>
  <si>
    <t>Teamrennen 10 x 18 Minuten METRIS</t>
  </si>
  <si>
    <t>Dome Judd</t>
  </si>
  <si>
    <t>METRIS Gen.III</t>
  </si>
  <si>
    <t>MK IV</t>
  </si>
  <si>
    <t>Courage C60</t>
  </si>
  <si>
    <t>BMW V13</t>
  </si>
  <si>
    <t>mit Streicher</t>
  </si>
  <si>
    <t>Teamrennen 12 x 15 Minuten MARS 24</t>
  </si>
  <si>
    <t>HF</t>
  </si>
  <si>
    <t>Jaguar XJR 9</t>
  </si>
  <si>
    <t>METRIS Gen III</t>
  </si>
  <si>
    <t>SLP 1</t>
  </si>
  <si>
    <t>17,5 V Bahnspannung</t>
  </si>
  <si>
    <t>70 m Bahnlänge</t>
  </si>
  <si>
    <t>▲18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</si>
</sst>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d/m"/>
    <numFmt numFmtId="166" formatCode="0.0"/>
  </numFmts>
  <fonts count="8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28"/>
      <color indexed="12"/>
      <name val="Arial"/>
      <family val="2"/>
    </font>
    <font>
      <b/>
      <sz val="15"/>
      <color indexed="13"/>
      <name val="Arial"/>
      <family val="2"/>
    </font>
    <font>
      <b/>
      <sz val="12"/>
      <color indexed="9"/>
      <name val="Arial"/>
      <family val="2"/>
    </font>
    <font>
      <b/>
      <sz val="14"/>
      <color indexed="10"/>
      <name val="Arial"/>
      <family val="2"/>
    </font>
    <font>
      <b/>
      <sz val="18"/>
      <name val="Arial"/>
      <family val="2"/>
    </font>
    <font>
      <sz val="10"/>
      <color indexed="9"/>
      <name val="Arial"/>
      <family val="0"/>
    </font>
    <font>
      <sz val="12"/>
      <color indexed="9"/>
      <name val="Arial"/>
      <family val="2"/>
    </font>
    <font>
      <sz val="9"/>
      <name val="Arial"/>
      <family val="0"/>
    </font>
    <font>
      <sz val="14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2"/>
      <color indexed="57"/>
      <name val="Arial"/>
      <family val="2"/>
    </font>
    <font>
      <b/>
      <sz val="8.65"/>
      <name val="Arial"/>
      <family val="2"/>
    </font>
    <font>
      <b/>
      <sz val="15"/>
      <color indexed="12"/>
      <name val="Arial"/>
      <family val="2"/>
    </font>
    <font>
      <b/>
      <sz val="15"/>
      <color indexed="10"/>
      <name val="Arial"/>
      <family val="2"/>
    </font>
    <font>
      <b/>
      <sz val="22"/>
      <name val="Arial"/>
      <family val="2"/>
    </font>
    <font>
      <b/>
      <sz val="10"/>
      <color indexed="12"/>
      <name val="Arial"/>
      <family val="2"/>
    </font>
    <font>
      <b/>
      <sz val="10"/>
      <color indexed="13"/>
      <name val="Arial"/>
      <family val="2"/>
    </font>
    <font>
      <b/>
      <sz val="10"/>
      <color indexed="11"/>
      <name val="Arial"/>
      <family val="2"/>
    </font>
    <font>
      <b/>
      <sz val="10"/>
      <color indexed="9"/>
      <name val="Arial"/>
      <family val="2"/>
    </font>
    <font>
      <b/>
      <u val="single"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3.5"/>
      <name val="Arial"/>
      <family val="0"/>
    </font>
    <font>
      <b/>
      <sz val="13"/>
      <color indexed="13"/>
      <name val="Arial"/>
      <family val="2"/>
    </font>
    <font>
      <sz val="13"/>
      <color indexed="9"/>
      <name val="Arial"/>
      <family val="2"/>
    </font>
    <font>
      <sz val="13"/>
      <color indexed="13"/>
      <name val="Arial"/>
      <family val="2"/>
    </font>
    <font>
      <b/>
      <sz val="15"/>
      <color indexed="11"/>
      <name val="Arial"/>
      <family val="2"/>
    </font>
    <font>
      <b/>
      <i/>
      <sz val="11"/>
      <color indexed="8"/>
      <name val="Calibri"/>
      <family val="2"/>
    </font>
    <font>
      <b/>
      <sz val="15"/>
      <color indexed="9"/>
      <name val="Arial"/>
      <family val="2"/>
    </font>
    <font>
      <b/>
      <sz val="14"/>
      <color indexed="9"/>
      <name val="Arial"/>
      <family val="2"/>
    </font>
    <font>
      <b/>
      <sz val="1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3"/>
      <color rgb="FFFFFF00"/>
      <name val="Arial"/>
      <family val="2"/>
    </font>
    <font>
      <sz val="13"/>
      <color theme="0"/>
      <name val="Arial"/>
      <family val="2"/>
    </font>
    <font>
      <sz val="13"/>
      <color rgb="FFFFFF00"/>
      <name val="Arial"/>
      <family val="2"/>
    </font>
    <font>
      <b/>
      <i/>
      <sz val="11"/>
      <color theme="1"/>
      <name val="Calibri"/>
      <family val="2"/>
    </font>
    <font>
      <sz val="12"/>
      <color theme="0"/>
      <name val="Arial"/>
      <family val="2"/>
    </font>
    <font>
      <b/>
      <sz val="15"/>
      <color rgb="FF00FF00"/>
      <name val="Arial"/>
      <family val="2"/>
    </font>
    <font>
      <b/>
      <sz val="15"/>
      <color rgb="FFFFFF00"/>
      <name val="Arial"/>
      <family val="2"/>
    </font>
    <font>
      <b/>
      <sz val="15"/>
      <color theme="0"/>
      <name val="Arial"/>
      <family val="2"/>
    </font>
    <font>
      <b/>
      <sz val="14"/>
      <color theme="0"/>
      <name val="Arial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lightUp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00B050"/>
        <bgColor indexed="64"/>
      </patternFill>
    </fill>
  </fills>
  <borders count="4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thin"/>
      <bottom style="medium"/>
    </border>
    <border>
      <left style="thin"/>
      <right style="thin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27" borderId="2" applyNumberFormat="0" applyAlignment="0" applyProtection="0"/>
    <xf numFmtId="0" fontId="63" fillId="0" borderId="3" applyNumberFormat="0" applyFill="0" applyAlignment="0" applyProtection="0"/>
    <xf numFmtId="0" fontId="6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65" fillId="28" borderId="0" applyNumberFormat="0" applyBorder="0" applyAlignment="0" applyProtection="0"/>
    <xf numFmtId="0" fontId="6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7" fillId="31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32" borderId="9" applyNumberFormat="0" applyAlignment="0" applyProtection="0"/>
  </cellStyleXfs>
  <cellXfs count="29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horizontal="center" vertical="center"/>
    </xf>
    <xf numFmtId="2" fontId="0" fillId="33" borderId="0" xfId="0" applyNumberFormat="1" applyFill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2" fillId="37" borderId="11" xfId="0" applyFont="1" applyFill="1" applyBorder="1" applyAlignment="1">
      <alignment horizontal="center" vertical="center"/>
    </xf>
    <xf numFmtId="0" fontId="13" fillId="37" borderId="11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1" fontId="16" fillId="0" borderId="13" xfId="0" applyNumberFormat="1" applyFont="1" applyFill="1" applyBorder="1" applyAlignment="1">
      <alignment horizontal="center" vertical="center"/>
    </xf>
    <xf numFmtId="1" fontId="16" fillId="0" borderId="14" xfId="0" applyNumberFormat="1" applyFont="1" applyFill="1" applyBorder="1" applyAlignment="1">
      <alignment horizontal="center" vertical="center"/>
    </xf>
    <xf numFmtId="1" fontId="16" fillId="38" borderId="14" xfId="0" applyNumberFormat="1" applyFont="1" applyFill="1" applyBorder="1" applyAlignment="1">
      <alignment horizontal="center" vertical="center"/>
    </xf>
    <xf numFmtId="1" fontId="16" fillId="38" borderId="13" xfId="0" applyNumberFormat="1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" fontId="16" fillId="39" borderId="14" xfId="0" applyNumberFormat="1" applyFont="1" applyFill="1" applyBorder="1" applyAlignment="1">
      <alignment horizontal="center" vertical="center"/>
    </xf>
    <xf numFmtId="1" fontId="16" fillId="40" borderId="14" xfId="0" applyNumberFormat="1" applyFont="1" applyFill="1" applyBorder="1" applyAlignment="1">
      <alignment horizontal="center" vertical="center"/>
    </xf>
    <xf numFmtId="1" fontId="16" fillId="41" borderId="13" xfId="0" applyNumberFormat="1" applyFont="1" applyFill="1" applyBorder="1" applyAlignment="1">
      <alignment horizontal="center" vertical="center"/>
    </xf>
    <xf numFmtId="1" fontId="16" fillId="40" borderId="13" xfId="0" applyNumberFormat="1" applyFont="1" applyFill="1" applyBorder="1" applyAlignment="1">
      <alignment horizontal="center" vertical="center"/>
    </xf>
    <xf numFmtId="1" fontId="75" fillId="42" borderId="14" xfId="0" applyNumberFormat="1" applyFont="1" applyFill="1" applyBorder="1" applyAlignment="1">
      <alignment horizontal="center" vertical="center"/>
    </xf>
    <xf numFmtId="1" fontId="76" fillId="42" borderId="14" xfId="0" applyNumberFormat="1" applyFont="1" applyFill="1" applyBorder="1" applyAlignment="1">
      <alignment horizontal="center" vertical="center"/>
    </xf>
    <xf numFmtId="1" fontId="16" fillId="39" borderId="13" xfId="0" applyNumberFormat="1" applyFont="1" applyFill="1" applyBorder="1" applyAlignment="1">
      <alignment horizontal="center" vertical="center"/>
    </xf>
    <xf numFmtId="1" fontId="16" fillId="41" borderId="14" xfId="0" applyNumberFormat="1" applyFont="1" applyFill="1" applyBorder="1" applyAlignment="1">
      <alignment horizontal="center" vertical="center"/>
    </xf>
    <xf numFmtId="1" fontId="76" fillId="42" borderId="13" xfId="0" applyNumberFormat="1" applyFont="1" applyFill="1" applyBorder="1" applyAlignment="1">
      <alignment horizontal="center" vertical="center"/>
    </xf>
    <xf numFmtId="1" fontId="16" fillId="39" borderId="16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44" fontId="4" fillId="0" borderId="14" xfId="46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9" fillId="37" borderId="0" xfId="0" applyFont="1" applyFill="1" applyAlignment="1">
      <alignment horizontal="center" vertical="center"/>
    </xf>
    <xf numFmtId="3" fontId="16" fillId="0" borderId="13" xfId="0" applyNumberFormat="1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7" fillId="37" borderId="14" xfId="0" applyFont="1" applyFill="1" applyBorder="1" applyAlignment="1">
      <alignment horizontal="center" vertical="center" wrapText="1"/>
    </xf>
    <xf numFmtId="0" fontId="2" fillId="43" borderId="14" xfId="0" applyFont="1" applyFill="1" applyBorder="1" applyAlignment="1">
      <alignment horizontal="center" vertical="center" wrapText="1"/>
    </xf>
    <xf numFmtId="0" fontId="28" fillId="44" borderId="14" xfId="0" applyFont="1" applyFill="1" applyBorder="1" applyAlignment="1">
      <alignment horizontal="center" vertical="center" wrapText="1"/>
    </xf>
    <xf numFmtId="0" fontId="27" fillId="45" borderId="14" xfId="0" applyFont="1" applyFill="1" applyBorder="1" applyAlignment="1">
      <alignment horizontal="center" vertical="center" wrapText="1"/>
    </xf>
    <xf numFmtId="0" fontId="29" fillId="46" borderId="14" xfId="0" applyFont="1" applyFill="1" applyBorder="1" applyAlignment="1">
      <alignment horizontal="center" vertical="center" wrapText="1"/>
    </xf>
    <xf numFmtId="165" fontId="2" fillId="0" borderId="14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" fontId="15" fillId="0" borderId="14" xfId="0" applyNumberFormat="1" applyFont="1" applyFill="1" applyBorder="1" applyAlignment="1">
      <alignment horizontal="center" vertical="center"/>
    </xf>
    <xf numFmtId="1" fontId="6" fillId="35" borderId="14" xfId="0" applyNumberFormat="1" applyFont="1" applyFill="1" applyBorder="1" applyAlignment="1">
      <alignment horizontal="center" vertical="center"/>
    </xf>
    <xf numFmtId="1" fontId="15" fillId="39" borderId="14" xfId="0" applyNumberFormat="1" applyFont="1" applyFill="1" applyBorder="1" applyAlignment="1">
      <alignment horizontal="center" vertical="center"/>
    </xf>
    <xf numFmtId="1" fontId="15" fillId="47" borderId="14" xfId="0" applyNumberFormat="1" applyFont="1" applyFill="1" applyBorder="1" applyAlignment="1">
      <alignment horizontal="center" vertical="center"/>
    </xf>
    <xf numFmtId="1" fontId="15" fillId="40" borderId="14" xfId="0" applyNumberFormat="1" applyFont="1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" fontId="15" fillId="0" borderId="18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center" vertical="center" wrapText="1"/>
    </xf>
    <xf numFmtId="1" fontId="15" fillId="0" borderId="0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9" fillId="37" borderId="0" xfId="0" applyFont="1" applyFill="1" applyAlignment="1">
      <alignment vertical="center"/>
    </xf>
    <xf numFmtId="44" fontId="4" fillId="0" borderId="14" xfId="46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1" fontId="16" fillId="0" borderId="19" xfId="0" applyNumberFormat="1" applyFont="1" applyFill="1" applyBorder="1" applyAlignment="1">
      <alignment horizontal="center" vertical="center"/>
    </xf>
    <xf numFmtId="1" fontId="16" fillId="0" borderId="16" xfId="0" applyNumberFormat="1" applyFont="1" applyFill="1" applyBorder="1" applyAlignment="1">
      <alignment horizontal="center" vertical="center"/>
    </xf>
    <xf numFmtId="1" fontId="16" fillId="38" borderId="18" xfId="0" applyNumberFormat="1" applyFont="1" applyFill="1" applyBorder="1" applyAlignment="1">
      <alignment horizontal="center" vertical="center"/>
    </xf>
    <xf numFmtId="1" fontId="16" fillId="38" borderId="16" xfId="0" applyNumberFormat="1" applyFont="1" applyFill="1" applyBorder="1" applyAlignment="1">
      <alignment horizontal="center" vertical="center"/>
    </xf>
    <xf numFmtId="1" fontId="16" fillId="0" borderId="18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1" fontId="16" fillId="0" borderId="0" xfId="0" applyNumberFormat="1" applyFont="1" applyFill="1" applyBorder="1" applyAlignment="1">
      <alignment horizontal="center" vertical="center"/>
    </xf>
    <xf numFmtId="1" fontId="77" fillId="42" borderId="14" xfId="0" applyNumberFormat="1" applyFont="1" applyFill="1" applyBorder="1" applyAlignment="1">
      <alignment horizontal="center" vertical="center"/>
    </xf>
    <xf numFmtId="1" fontId="16" fillId="39" borderId="19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1" fontId="16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78" fillId="0" borderId="0" xfId="0" applyFont="1" applyFill="1" applyBorder="1" applyAlignment="1">
      <alignment horizontal="center"/>
    </xf>
    <xf numFmtId="166" fontId="15" fillId="0" borderId="14" xfId="0" applyNumberFormat="1" applyFont="1" applyFill="1" applyBorder="1" applyAlignment="1">
      <alignment horizontal="center" vertical="center"/>
    </xf>
    <xf numFmtId="166" fontId="15" fillId="40" borderId="14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" fontId="16" fillId="47" borderId="14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1" fontId="16" fillId="0" borderId="20" xfId="0" applyNumberFormat="1" applyFont="1" applyFill="1" applyBorder="1" applyAlignment="1">
      <alignment horizontal="center" vertical="center"/>
    </xf>
    <xf numFmtId="1" fontId="16" fillId="38" borderId="20" xfId="0" applyNumberFormat="1" applyFont="1" applyFill="1" applyBorder="1" applyAlignment="1">
      <alignment horizontal="center" vertical="center"/>
    </xf>
    <xf numFmtId="164" fontId="16" fillId="0" borderId="13" xfId="0" applyNumberFormat="1" applyFont="1" applyFill="1" applyBorder="1" applyAlignment="1">
      <alignment horizontal="center" vertical="center"/>
    </xf>
    <xf numFmtId="2" fontId="16" fillId="0" borderId="16" xfId="0" applyNumberFormat="1" applyFont="1" applyFill="1" applyBorder="1" applyAlignment="1">
      <alignment horizontal="center" vertical="center"/>
    </xf>
    <xf numFmtId="2" fontId="16" fillId="0" borderId="14" xfId="0" applyNumberFormat="1" applyFont="1" applyFill="1" applyBorder="1" applyAlignment="1">
      <alignment horizontal="center" vertical="center"/>
    </xf>
    <xf numFmtId="2" fontId="16" fillId="0" borderId="19" xfId="0" applyNumberFormat="1" applyFont="1" applyFill="1" applyBorder="1" applyAlignment="1">
      <alignment horizontal="center" vertical="center"/>
    </xf>
    <xf numFmtId="2" fontId="16" fillId="0" borderId="20" xfId="0" applyNumberFormat="1" applyFont="1" applyFill="1" applyBorder="1" applyAlignment="1">
      <alignment horizontal="center" vertical="center"/>
    </xf>
    <xf numFmtId="2" fontId="16" fillId="0" borderId="0" xfId="0" applyNumberFormat="1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1" fontId="15" fillId="0" borderId="0" xfId="0" applyNumberFormat="1" applyFont="1" applyFill="1" applyAlignment="1">
      <alignment horizontal="center" vertical="center"/>
    </xf>
    <xf numFmtId="166" fontId="15" fillId="0" borderId="0" xfId="0" applyNumberFormat="1" applyFont="1" applyFill="1" applyBorder="1" applyAlignment="1">
      <alignment horizontal="center" vertical="center"/>
    </xf>
    <xf numFmtId="1" fontId="16" fillId="38" borderId="15" xfId="0" applyNumberFormat="1" applyFont="1" applyFill="1" applyBorder="1" applyAlignment="1">
      <alignment horizontal="center" vertical="center"/>
    </xf>
    <xf numFmtId="1" fontId="16" fillId="38" borderId="21" xfId="0" applyNumberFormat="1" applyFont="1" applyFill="1" applyBorder="1" applyAlignment="1">
      <alignment horizontal="center" vertical="center"/>
    </xf>
    <xf numFmtId="1" fontId="16" fillId="38" borderId="22" xfId="0" applyNumberFormat="1" applyFont="1" applyFill="1" applyBorder="1" applyAlignment="1">
      <alignment horizontal="center" vertical="center"/>
    </xf>
    <xf numFmtId="1" fontId="16" fillId="0" borderId="21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1" fontId="16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37" borderId="0" xfId="0" applyFont="1" applyFill="1" applyAlignment="1">
      <alignment horizontal="center" vertical="center"/>
    </xf>
    <xf numFmtId="44" fontId="4" fillId="0" borderId="14" xfId="46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1" fontId="16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166" fontId="6" fillId="35" borderId="14" xfId="0" applyNumberFormat="1" applyFont="1" applyFill="1" applyBorder="1" applyAlignment="1">
      <alignment horizontal="center" vertical="center"/>
    </xf>
    <xf numFmtId="2" fontId="16" fillId="0" borderId="13" xfId="0" applyNumberFormat="1" applyFont="1" applyFill="1" applyBorder="1" applyAlignment="1">
      <alignment horizontal="center" vertical="center"/>
    </xf>
    <xf numFmtId="0" fontId="12" fillId="37" borderId="23" xfId="0" applyFont="1" applyFill="1" applyBorder="1" applyAlignment="1">
      <alignment horizontal="center" vertical="center"/>
    </xf>
    <xf numFmtId="0" fontId="3" fillId="36" borderId="24" xfId="0" applyFont="1" applyFill="1" applyBorder="1" applyAlignment="1">
      <alignment horizontal="center" vertical="center"/>
    </xf>
    <xf numFmtId="2" fontId="16" fillId="0" borderId="15" xfId="0" applyNumberFormat="1" applyFont="1" applyFill="1" applyBorder="1" applyAlignment="1">
      <alignment horizontal="center" vertical="center"/>
    </xf>
    <xf numFmtId="164" fontId="16" fillId="0" borderId="25" xfId="0" applyNumberFormat="1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79" fillId="48" borderId="14" xfId="0" applyFont="1" applyFill="1" applyBorder="1" applyAlignment="1">
      <alignment horizontal="center" vertical="center"/>
    </xf>
    <xf numFmtId="0" fontId="12" fillId="37" borderId="11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15" xfId="0" applyNumberFormat="1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6" fillId="35" borderId="12" xfId="0" applyFont="1" applyFill="1" applyBorder="1" applyAlignment="1">
      <alignment horizontal="center" vertical="center"/>
    </xf>
    <xf numFmtId="0" fontId="16" fillId="35" borderId="27" xfId="0" applyFont="1" applyFill="1" applyBorder="1" applyAlignment="1">
      <alignment horizontal="center" vertical="center"/>
    </xf>
    <xf numFmtId="2" fontId="17" fillId="0" borderId="10" xfId="0" applyNumberFormat="1" applyFont="1" applyFill="1" applyBorder="1" applyAlignment="1">
      <alignment horizontal="center" vertical="center"/>
    </xf>
    <xf numFmtId="2" fontId="17" fillId="0" borderId="15" xfId="0" applyNumberFormat="1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16" fillId="49" borderId="28" xfId="0" applyFont="1" applyFill="1" applyBorder="1" applyAlignment="1">
      <alignment horizontal="center" vertical="center"/>
    </xf>
    <xf numFmtId="0" fontId="16" fillId="43" borderId="12" xfId="0" applyFont="1" applyFill="1" applyBorder="1" applyAlignment="1">
      <alignment horizontal="center" vertical="center"/>
    </xf>
    <xf numFmtId="0" fontId="16" fillId="43" borderId="27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15" fillId="0" borderId="29" xfId="0" applyFont="1" applyFill="1" applyBorder="1" applyAlignment="1">
      <alignment horizontal="center" vertical="center"/>
    </xf>
    <xf numFmtId="0" fontId="15" fillId="0" borderId="30" xfId="0" applyFont="1" applyFill="1" applyBorder="1" applyAlignment="1">
      <alignment horizontal="center" vertical="center"/>
    </xf>
    <xf numFmtId="0" fontId="15" fillId="0" borderId="31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 wrapText="1"/>
    </xf>
    <xf numFmtId="2" fontId="17" fillId="0" borderId="14" xfId="0" applyNumberFormat="1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1" fontId="16" fillId="0" borderId="28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8" fillId="37" borderId="0" xfId="0" applyFont="1" applyFill="1" applyBorder="1" applyAlignment="1">
      <alignment horizontal="center" vertical="center"/>
    </xf>
    <xf numFmtId="0" fontId="18" fillId="0" borderId="35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  <xf numFmtId="14" fontId="10" fillId="35" borderId="0" xfId="0" applyNumberFormat="1" applyFont="1" applyFill="1" applyBorder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2" fontId="2" fillId="0" borderId="32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6" fillId="35" borderId="14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37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3" fillId="0" borderId="39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5" xfId="0" applyBorder="1" applyAlignment="1">
      <alignment/>
    </xf>
    <xf numFmtId="44" fontId="4" fillId="0" borderId="14" xfId="46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2" fontId="17" fillId="0" borderId="0" xfId="0" applyNumberFormat="1" applyFont="1" applyFill="1" applyBorder="1" applyAlignment="1">
      <alignment horizontal="center" vertical="center"/>
    </xf>
    <xf numFmtId="1" fontId="1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80" fillId="50" borderId="0" xfId="0" applyFont="1" applyFill="1" applyBorder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/>
    </xf>
    <xf numFmtId="0" fontId="30" fillId="0" borderId="40" xfId="0" applyFont="1" applyBorder="1" applyAlignment="1">
      <alignment horizontal="center" vertical="center"/>
    </xf>
    <xf numFmtId="0" fontId="16" fillId="47" borderId="12" xfId="0" applyFont="1" applyFill="1" applyBorder="1" applyAlignment="1">
      <alignment horizontal="center" vertical="center"/>
    </xf>
    <xf numFmtId="0" fontId="16" fillId="47" borderId="27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81" fillId="51" borderId="0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 wrapText="1"/>
    </xf>
    <xf numFmtId="1" fontId="16" fillId="0" borderId="41" xfId="0" applyNumberFormat="1" applyFont="1" applyFill="1" applyBorder="1" applyAlignment="1">
      <alignment horizontal="center" vertical="center"/>
    </xf>
    <xf numFmtId="2" fontId="17" fillId="0" borderId="20" xfId="0" applyNumberFormat="1" applyFont="1" applyFill="1" applyBorder="1" applyAlignment="1">
      <alignment horizontal="center" vertical="center"/>
    </xf>
    <xf numFmtId="1" fontId="16" fillId="0" borderId="27" xfId="0" applyNumberFormat="1" applyFont="1" applyFill="1" applyBorder="1" applyAlignment="1">
      <alignment horizontal="center" vertical="center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15" xfId="0" applyNumberFormat="1" applyFont="1" applyFill="1" applyBorder="1" applyAlignment="1">
      <alignment horizontal="center" vertical="center"/>
    </xf>
    <xf numFmtId="0" fontId="15" fillId="0" borderId="44" xfId="0" applyFont="1" applyFill="1" applyBorder="1" applyAlignment="1">
      <alignment horizontal="center" vertical="center"/>
    </xf>
    <xf numFmtId="0" fontId="16" fillId="0" borderId="41" xfId="0" applyFont="1" applyFill="1" applyBorder="1" applyAlignment="1">
      <alignment horizontal="center" vertical="center"/>
    </xf>
    <xf numFmtId="2" fontId="17" fillId="0" borderId="45" xfId="0" applyNumberFormat="1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2" fontId="6" fillId="0" borderId="45" xfId="0" applyNumberFormat="1" applyFont="1" applyFill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16" fillId="0" borderId="45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/>
    </xf>
    <xf numFmtId="0" fontId="41" fillId="52" borderId="0" xfId="0" applyFont="1" applyFill="1" applyBorder="1" applyAlignment="1">
      <alignment horizontal="center" vertical="center"/>
    </xf>
    <xf numFmtId="14" fontId="6" fillId="52" borderId="0" xfId="0" applyNumberFormat="1" applyFont="1" applyFill="1" applyBorder="1" applyAlignment="1">
      <alignment horizontal="center" vertical="center"/>
    </xf>
    <xf numFmtId="2" fontId="2" fillId="0" borderId="32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/>
    </xf>
    <xf numFmtId="2" fontId="6" fillId="0" borderId="38" xfId="0" applyNumberFormat="1" applyFont="1" applyFill="1" applyBorder="1" applyAlignment="1">
      <alignment horizontal="center" vertical="center"/>
    </xf>
    <xf numFmtId="2" fontId="6" fillId="0" borderId="45" xfId="0" applyNumberFormat="1" applyFont="1" applyFill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16" fillId="0" borderId="38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/>
    </xf>
    <xf numFmtId="0" fontId="82" fillId="53" borderId="0" xfId="0" applyFont="1" applyFill="1" applyBorder="1" applyAlignment="1">
      <alignment horizontal="center" vertical="center"/>
    </xf>
    <xf numFmtId="14" fontId="83" fillId="53" borderId="0" xfId="0" applyNumberFormat="1" applyFont="1" applyFill="1" applyBorder="1" applyAlignment="1">
      <alignment horizontal="center" vertical="center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L60"/>
  <sheetViews>
    <sheetView showZeros="0" zoomScale="80" zoomScaleNormal="80" zoomScaleSheetLayoutView="63" zoomScalePageLayoutView="0" workbookViewId="0" topLeftCell="A3">
      <selection activeCell="AF7" sqref="AF7"/>
    </sheetView>
  </sheetViews>
  <sheetFormatPr defaultColWidth="11.421875" defaultRowHeight="12.75"/>
  <cols>
    <col min="1" max="1" width="2.7109375" style="2" customWidth="1"/>
    <col min="2" max="2" width="5.7109375" style="2" customWidth="1"/>
    <col min="3" max="3" width="7.140625" style="2" customWidth="1"/>
    <col min="4" max="4" width="28.7109375" style="2" customWidth="1"/>
    <col min="5" max="5" width="12.7109375" style="2" customWidth="1"/>
    <col min="6" max="6" width="12.8515625" style="2" customWidth="1"/>
    <col min="7" max="11" width="8.7109375" style="2" customWidth="1"/>
    <col min="12" max="12" width="2.7109375" style="2" customWidth="1"/>
    <col min="13" max="13" width="6.57421875" style="2" customWidth="1"/>
    <col min="14" max="14" width="12.28125" style="5" customWidth="1"/>
    <col min="15" max="15" width="15.28125" style="2" bestFit="1" customWidth="1"/>
    <col min="16" max="16" width="18.140625" style="2" bestFit="1" customWidth="1"/>
    <col min="17" max="17" width="17.57421875" style="2" bestFit="1" customWidth="1"/>
    <col min="18" max="18" width="20.00390625" style="2" bestFit="1" customWidth="1"/>
    <col min="19" max="19" width="9.28125" style="2" customWidth="1"/>
    <col min="20" max="20" width="9.140625" style="2" customWidth="1"/>
    <col min="21" max="21" width="9.421875" style="2" bestFit="1" customWidth="1"/>
    <col min="22" max="22" width="7.140625" style="2" bestFit="1" customWidth="1"/>
    <col min="23" max="27" width="5.7109375" style="2" bestFit="1" customWidth="1"/>
    <col min="28" max="28" width="9.421875" style="2" customWidth="1"/>
    <col min="29" max="34" width="5.7109375" style="2" customWidth="1"/>
    <col min="35" max="35" width="9.421875" style="2" customWidth="1"/>
    <col min="36" max="36" width="5.7109375" style="2" customWidth="1"/>
    <col min="37" max="37" width="2.7109375" style="2" customWidth="1"/>
    <col min="38" max="16384" width="11.421875" style="2" customWidth="1"/>
  </cols>
  <sheetData>
    <row r="1" spans="1:37" ht="19.5">
      <c r="A1" s="3"/>
      <c r="B1" s="223" t="s">
        <v>65</v>
      </c>
      <c r="C1" s="223"/>
      <c r="D1" s="223"/>
      <c r="E1" s="223"/>
      <c r="F1" s="223"/>
      <c r="G1" s="223"/>
      <c r="H1" s="223"/>
      <c r="I1" s="223"/>
      <c r="J1" s="223"/>
      <c r="K1" s="223"/>
      <c r="L1" s="3"/>
      <c r="M1" s="3"/>
      <c r="N1" s="4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</row>
    <row r="2" spans="1:37" ht="35.25">
      <c r="A2" s="3"/>
      <c r="B2" s="224" t="s">
        <v>1</v>
      </c>
      <c r="C2" s="224"/>
      <c r="D2" s="225" t="s">
        <v>5</v>
      </c>
      <c r="E2" s="217" t="s">
        <v>51</v>
      </c>
      <c r="F2" s="218" t="s">
        <v>64</v>
      </c>
      <c r="G2" s="217" t="s">
        <v>53</v>
      </c>
      <c r="H2" s="217"/>
      <c r="I2" s="217"/>
      <c r="J2" s="217"/>
      <c r="K2" s="217"/>
      <c r="L2" s="3"/>
      <c r="M2" s="199" t="s">
        <v>42</v>
      </c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3"/>
    </row>
    <row r="3" spans="1:37" ht="12.75" customHeight="1">
      <c r="A3" s="3"/>
      <c r="B3" s="224"/>
      <c r="C3" s="224"/>
      <c r="D3" s="225"/>
      <c r="E3" s="217"/>
      <c r="F3" s="218"/>
      <c r="G3" s="49" t="s">
        <v>54</v>
      </c>
      <c r="H3" s="51" t="s">
        <v>56</v>
      </c>
      <c r="I3" s="52" t="s">
        <v>30</v>
      </c>
      <c r="J3" s="50" t="s">
        <v>55</v>
      </c>
      <c r="K3" s="53" t="s">
        <v>57</v>
      </c>
      <c r="L3" s="3"/>
      <c r="M3" s="3"/>
      <c r="N3" s="4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</row>
    <row r="4" spans="1:37" ht="19.5" customHeight="1" thickBot="1">
      <c r="A4" s="3"/>
      <c r="B4" s="55">
        <v>1</v>
      </c>
      <c r="C4" s="65" t="s">
        <v>48</v>
      </c>
      <c r="D4" s="64" t="s">
        <v>6</v>
      </c>
      <c r="E4" s="57">
        <f>SUM(G4:K4)</f>
        <v>20</v>
      </c>
      <c r="F4" s="58"/>
      <c r="G4" s="59">
        <v>20</v>
      </c>
      <c r="H4" s="57"/>
      <c r="I4" s="57"/>
      <c r="J4" s="57"/>
      <c r="K4" s="57"/>
      <c r="L4" s="3"/>
      <c r="M4" s="202" t="s">
        <v>28</v>
      </c>
      <c r="N4" s="202"/>
      <c r="O4" s="202"/>
      <c r="P4" s="202"/>
      <c r="Q4" s="205">
        <v>41389</v>
      </c>
      <c r="R4" s="205"/>
      <c r="S4" s="205"/>
      <c r="T4" s="205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</row>
    <row r="5" spans="1:37" ht="19.5" customHeight="1">
      <c r="A5" s="3"/>
      <c r="B5" s="45">
        <v>2</v>
      </c>
      <c r="C5" s="65" t="s">
        <v>48</v>
      </c>
      <c r="D5" s="66" t="s">
        <v>34</v>
      </c>
      <c r="E5" s="57">
        <f>SUM(G5:K5)</f>
        <v>16</v>
      </c>
      <c r="F5" s="58"/>
      <c r="G5" s="60">
        <v>16</v>
      </c>
      <c r="H5" s="57"/>
      <c r="I5" s="57"/>
      <c r="J5" s="57"/>
      <c r="K5" s="57"/>
      <c r="L5" s="3"/>
      <c r="M5" s="195" t="s">
        <v>1</v>
      </c>
      <c r="N5" s="209" t="s">
        <v>4</v>
      </c>
      <c r="O5" s="201" t="s">
        <v>5</v>
      </c>
      <c r="P5" s="193" t="s">
        <v>7</v>
      </c>
      <c r="Q5" s="193" t="s">
        <v>0</v>
      </c>
      <c r="R5" s="193" t="s">
        <v>18</v>
      </c>
      <c r="S5" s="206" t="s">
        <v>20</v>
      </c>
      <c r="T5" s="203" t="s">
        <v>44</v>
      </c>
      <c r="U5" s="195" t="s">
        <v>11</v>
      </c>
      <c r="V5" s="200"/>
      <c r="W5" s="195" t="s">
        <v>9</v>
      </c>
      <c r="X5" s="196"/>
      <c r="Y5" s="196"/>
      <c r="Z5" s="196"/>
      <c r="AA5" s="196"/>
      <c r="AB5" s="189" t="s">
        <v>16</v>
      </c>
      <c r="AC5" s="190"/>
      <c r="AD5" s="195" t="s">
        <v>10</v>
      </c>
      <c r="AE5" s="196"/>
      <c r="AF5" s="196"/>
      <c r="AG5" s="196"/>
      <c r="AH5" s="196"/>
      <c r="AI5" s="189" t="s">
        <v>16</v>
      </c>
      <c r="AJ5" s="190"/>
      <c r="AK5" s="3"/>
    </row>
    <row r="6" spans="1:37" ht="19.5" customHeight="1">
      <c r="A6" s="3"/>
      <c r="B6" s="45">
        <v>3</v>
      </c>
      <c r="C6" s="65" t="s">
        <v>48</v>
      </c>
      <c r="D6" s="66" t="s">
        <v>13</v>
      </c>
      <c r="E6" s="57">
        <f>SUM(G6:K6)</f>
        <v>13</v>
      </c>
      <c r="F6" s="58"/>
      <c r="G6" s="61">
        <v>13</v>
      </c>
      <c r="H6" s="57"/>
      <c r="I6" s="57"/>
      <c r="J6" s="57"/>
      <c r="K6" s="57"/>
      <c r="L6" s="3"/>
      <c r="M6" s="208"/>
      <c r="N6" s="210"/>
      <c r="O6" s="163"/>
      <c r="P6" s="194"/>
      <c r="Q6" s="194"/>
      <c r="R6" s="194"/>
      <c r="S6" s="207"/>
      <c r="T6" s="204"/>
      <c r="U6" s="10" t="s">
        <v>12</v>
      </c>
      <c r="V6" s="11" t="s">
        <v>1</v>
      </c>
      <c r="W6" s="13">
        <v>1</v>
      </c>
      <c r="X6" s="14">
        <v>2</v>
      </c>
      <c r="Y6" s="15">
        <v>3</v>
      </c>
      <c r="Z6" s="16">
        <v>4</v>
      </c>
      <c r="AA6" s="17">
        <v>5</v>
      </c>
      <c r="AB6" s="191"/>
      <c r="AC6" s="192"/>
      <c r="AD6" s="12">
        <v>1</v>
      </c>
      <c r="AE6" s="6">
        <v>2</v>
      </c>
      <c r="AF6" s="7">
        <v>3</v>
      </c>
      <c r="AG6" s="8">
        <v>4</v>
      </c>
      <c r="AH6" s="9">
        <v>5</v>
      </c>
      <c r="AI6" s="191"/>
      <c r="AJ6" s="192"/>
      <c r="AK6" s="3"/>
    </row>
    <row r="7" spans="1:37" ht="19.5" customHeight="1">
      <c r="A7" s="3"/>
      <c r="B7" s="45">
        <v>4</v>
      </c>
      <c r="C7" s="65" t="s">
        <v>48</v>
      </c>
      <c r="D7" s="66" t="s">
        <v>30</v>
      </c>
      <c r="E7" s="57">
        <f>SUM(G7:K7)</f>
        <v>10</v>
      </c>
      <c r="F7" s="58"/>
      <c r="G7" s="57">
        <v>10</v>
      </c>
      <c r="H7" s="57"/>
      <c r="I7" s="57"/>
      <c r="J7" s="57"/>
      <c r="K7" s="57"/>
      <c r="L7" s="3"/>
      <c r="M7" s="161">
        <v>1</v>
      </c>
      <c r="N7" s="167">
        <f>AB7+AI7</f>
        <v>1153.65</v>
      </c>
      <c r="O7" s="163" t="s">
        <v>6</v>
      </c>
      <c r="P7" s="24" t="s">
        <v>26</v>
      </c>
      <c r="Q7" s="176" t="s">
        <v>39</v>
      </c>
      <c r="R7" s="165" t="s">
        <v>33</v>
      </c>
      <c r="S7" s="162">
        <v>31</v>
      </c>
      <c r="T7" s="182">
        <v>7</v>
      </c>
      <c r="U7" s="22">
        <v>8.742</v>
      </c>
      <c r="V7" s="170">
        <v>1</v>
      </c>
      <c r="W7" s="20"/>
      <c r="X7" s="26">
        <v>113.65</v>
      </c>
      <c r="Y7" s="26">
        <v>115</v>
      </c>
      <c r="Z7" s="20"/>
      <c r="AA7" s="20"/>
      <c r="AB7" s="188">
        <f>SUM(W7:AA8)</f>
        <v>573.65</v>
      </c>
      <c r="AC7" s="178">
        <v>2</v>
      </c>
      <c r="AD7" s="21"/>
      <c r="AE7" s="35">
        <v>115</v>
      </c>
      <c r="AF7" s="30">
        <v>119</v>
      </c>
      <c r="AG7" s="20"/>
      <c r="AH7" s="20"/>
      <c r="AI7" s="172">
        <f>SUM(AD7:AH8)</f>
        <v>580</v>
      </c>
      <c r="AJ7" s="170">
        <v>1</v>
      </c>
      <c r="AK7" s="3"/>
    </row>
    <row r="8" spans="1:37" ht="19.5" customHeight="1">
      <c r="A8" s="3"/>
      <c r="B8" s="45">
        <v>5</v>
      </c>
      <c r="C8" s="65" t="s">
        <v>48</v>
      </c>
      <c r="D8" s="64" t="s">
        <v>14</v>
      </c>
      <c r="E8" s="57">
        <f>SUM(G8:K8)</f>
        <v>8</v>
      </c>
      <c r="F8" s="58"/>
      <c r="G8" s="57">
        <v>8</v>
      </c>
      <c r="H8" s="57"/>
      <c r="I8" s="57"/>
      <c r="J8" s="57"/>
      <c r="K8" s="57"/>
      <c r="L8" s="3"/>
      <c r="M8" s="161"/>
      <c r="N8" s="168"/>
      <c r="O8" s="164"/>
      <c r="P8" s="24" t="s">
        <v>3</v>
      </c>
      <c r="Q8" s="176"/>
      <c r="R8" s="228"/>
      <c r="S8" s="162"/>
      <c r="T8" s="182"/>
      <c r="U8" s="21"/>
      <c r="V8" s="171"/>
      <c r="W8" s="28">
        <v>113</v>
      </c>
      <c r="X8" s="20"/>
      <c r="Y8" s="20"/>
      <c r="Z8" s="26">
        <v>115</v>
      </c>
      <c r="AA8" s="31">
        <v>117</v>
      </c>
      <c r="AB8" s="188"/>
      <c r="AC8" s="179"/>
      <c r="AD8" s="32">
        <v>115</v>
      </c>
      <c r="AE8" s="20"/>
      <c r="AF8" s="20"/>
      <c r="AG8" s="26">
        <v>114</v>
      </c>
      <c r="AH8" s="31">
        <v>117</v>
      </c>
      <c r="AI8" s="173"/>
      <c r="AJ8" s="171"/>
      <c r="AK8" s="3"/>
    </row>
    <row r="9" spans="1:37" ht="19.5" customHeight="1">
      <c r="A9" s="3"/>
      <c r="B9" s="45">
        <v>6</v>
      </c>
      <c r="C9" s="65" t="s">
        <v>48</v>
      </c>
      <c r="D9" s="66"/>
      <c r="E9" s="57"/>
      <c r="F9" s="58"/>
      <c r="G9" s="24"/>
      <c r="H9" s="57">
        <v>6</v>
      </c>
      <c r="I9" s="57"/>
      <c r="J9" s="57"/>
      <c r="K9" s="57"/>
      <c r="L9" s="3"/>
      <c r="M9" s="161">
        <v>2</v>
      </c>
      <c r="N9" s="167">
        <f>AB9+AI9</f>
        <v>1150.7199999999998</v>
      </c>
      <c r="O9" s="163" t="s">
        <v>34</v>
      </c>
      <c r="P9" s="24" t="s">
        <v>22</v>
      </c>
      <c r="Q9" s="180" t="s">
        <v>43</v>
      </c>
      <c r="R9" s="165" t="s">
        <v>36</v>
      </c>
      <c r="S9" s="162">
        <v>32</v>
      </c>
      <c r="T9" s="182">
        <v>2.5</v>
      </c>
      <c r="U9" s="22">
        <v>9.355</v>
      </c>
      <c r="V9" s="174">
        <v>4</v>
      </c>
      <c r="W9" s="20"/>
      <c r="X9" s="26">
        <v>115</v>
      </c>
      <c r="Y9" s="26">
        <v>115</v>
      </c>
      <c r="Z9" s="26">
        <v>115.41</v>
      </c>
      <c r="AA9" s="20"/>
      <c r="AB9" s="172">
        <f>SUM(W9:AA10)</f>
        <v>575.41</v>
      </c>
      <c r="AC9" s="170">
        <v>1</v>
      </c>
      <c r="AD9" s="20"/>
      <c r="AE9" s="20"/>
      <c r="AF9" s="31">
        <v>116</v>
      </c>
      <c r="AG9" s="26">
        <v>114</v>
      </c>
      <c r="AH9" s="20"/>
      <c r="AI9" s="172">
        <f>SUM(AD9:AH10)</f>
        <v>575.31</v>
      </c>
      <c r="AJ9" s="178">
        <v>2</v>
      </c>
      <c r="AK9" s="3"/>
    </row>
    <row r="10" spans="1:37" ht="19.5" customHeight="1">
      <c r="A10" s="3"/>
      <c r="B10" s="45">
        <v>7</v>
      </c>
      <c r="C10" s="65" t="s">
        <v>48</v>
      </c>
      <c r="D10" s="66"/>
      <c r="E10" s="57"/>
      <c r="F10" s="58"/>
      <c r="G10" s="24"/>
      <c r="H10" s="57">
        <v>4</v>
      </c>
      <c r="I10" s="57"/>
      <c r="J10" s="57"/>
      <c r="K10" s="57"/>
      <c r="L10" s="3"/>
      <c r="M10" s="161"/>
      <c r="N10" s="168"/>
      <c r="O10" s="164"/>
      <c r="P10" s="24" t="s">
        <v>2</v>
      </c>
      <c r="Q10" s="181"/>
      <c r="R10" s="166"/>
      <c r="S10" s="162"/>
      <c r="T10" s="182"/>
      <c r="U10" s="21"/>
      <c r="V10" s="175"/>
      <c r="W10" s="32">
        <v>114</v>
      </c>
      <c r="X10" s="20"/>
      <c r="Y10" s="20"/>
      <c r="Z10" s="20"/>
      <c r="AA10" s="31">
        <v>116</v>
      </c>
      <c r="AB10" s="173"/>
      <c r="AC10" s="171"/>
      <c r="AD10" s="34">
        <v>116</v>
      </c>
      <c r="AE10" s="33">
        <v>113.31</v>
      </c>
      <c r="AF10" s="20"/>
      <c r="AG10" s="20"/>
      <c r="AH10" s="31">
        <v>116</v>
      </c>
      <c r="AI10" s="173"/>
      <c r="AJ10" s="179"/>
      <c r="AK10" s="3"/>
    </row>
    <row r="11" spans="1:37" ht="19.5" customHeight="1">
      <c r="A11" s="3"/>
      <c r="B11" s="45">
        <v>8</v>
      </c>
      <c r="C11" s="65" t="s">
        <v>48</v>
      </c>
      <c r="D11" s="64"/>
      <c r="E11" s="57"/>
      <c r="F11" s="58"/>
      <c r="G11" s="24"/>
      <c r="H11" s="57">
        <v>3</v>
      </c>
      <c r="I11" s="57"/>
      <c r="J11" s="57"/>
      <c r="K11" s="57"/>
      <c r="L11" s="3"/>
      <c r="M11" s="161">
        <v>3</v>
      </c>
      <c r="N11" s="167">
        <f>AB11+AI11</f>
        <v>1132.96</v>
      </c>
      <c r="O11" s="169" t="s">
        <v>13</v>
      </c>
      <c r="P11" s="24" t="s">
        <v>19</v>
      </c>
      <c r="Q11" s="176" t="s">
        <v>40</v>
      </c>
      <c r="R11" s="187" t="s">
        <v>25</v>
      </c>
      <c r="S11" s="162">
        <v>68</v>
      </c>
      <c r="T11" s="182">
        <v>4</v>
      </c>
      <c r="U11" s="21"/>
      <c r="V11" s="178">
        <v>2</v>
      </c>
      <c r="W11" s="29">
        <v>110.86</v>
      </c>
      <c r="X11" s="27">
        <v>111</v>
      </c>
      <c r="Y11" s="20"/>
      <c r="Z11" s="26">
        <v>115</v>
      </c>
      <c r="AA11" s="35">
        <v>114</v>
      </c>
      <c r="AB11" s="172">
        <f>SUM(W11:AA12)</f>
        <v>568.86</v>
      </c>
      <c r="AC11" s="177">
        <v>3</v>
      </c>
      <c r="AD11" s="20"/>
      <c r="AE11" s="27">
        <v>111</v>
      </c>
      <c r="AF11" s="20"/>
      <c r="AG11" s="26">
        <v>115</v>
      </c>
      <c r="AH11" s="27">
        <v>111</v>
      </c>
      <c r="AI11" s="172">
        <f>SUM(AD11:AH12)</f>
        <v>564.1</v>
      </c>
      <c r="AJ11" s="177">
        <v>3</v>
      </c>
      <c r="AK11" s="3"/>
    </row>
    <row r="12" spans="1:37" ht="19.5" customHeight="1">
      <c r="A12" s="3"/>
      <c r="B12" s="45">
        <v>9</v>
      </c>
      <c r="C12" s="65" t="s">
        <v>48</v>
      </c>
      <c r="D12" s="66"/>
      <c r="E12" s="57"/>
      <c r="F12" s="58"/>
      <c r="G12" s="57">
        <v>2</v>
      </c>
      <c r="H12" s="57"/>
      <c r="I12" s="57"/>
      <c r="J12" s="57"/>
      <c r="K12" s="57"/>
      <c r="L12" s="3"/>
      <c r="M12" s="161"/>
      <c r="N12" s="168"/>
      <c r="O12" s="169"/>
      <c r="P12" s="24" t="s">
        <v>29</v>
      </c>
      <c r="Q12" s="176"/>
      <c r="R12" s="187"/>
      <c r="S12" s="162"/>
      <c r="T12" s="182"/>
      <c r="U12" s="22">
        <v>9.003</v>
      </c>
      <c r="V12" s="179"/>
      <c r="W12" s="20"/>
      <c r="X12" s="20"/>
      <c r="Y12" s="30">
        <v>118</v>
      </c>
      <c r="Z12" s="20"/>
      <c r="AA12" s="20"/>
      <c r="AB12" s="173"/>
      <c r="AC12" s="177"/>
      <c r="AD12" s="29">
        <v>110.1</v>
      </c>
      <c r="AE12" s="20"/>
      <c r="AF12" s="30">
        <v>117</v>
      </c>
      <c r="AG12" s="20"/>
      <c r="AH12" s="20"/>
      <c r="AI12" s="173"/>
      <c r="AJ12" s="177"/>
      <c r="AK12" s="3"/>
    </row>
    <row r="13" spans="1:37" ht="19.5" customHeight="1">
      <c r="A13" s="3"/>
      <c r="B13" s="45">
        <v>10</v>
      </c>
      <c r="C13" s="65" t="s">
        <v>48</v>
      </c>
      <c r="D13" s="64"/>
      <c r="E13" s="57"/>
      <c r="F13" s="58"/>
      <c r="G13" s="57">
        <v>1</v>
      </c>
      <c r="H13" s="57"/>
      <c r="I13" s="57"/>
      <c r="J13" s="57"/>
      <c r="K13" s="57"/>
      <c r="L13" s="3"/>
      <c r="M13" s="161">
        <v>4</v>
      </c>
      <c r="N13" s="167">
        <f>AB13+AI13</f>
        <v>1098.9499999999998</v>
      </c>
      <c r="O13" s="163" t="s">
        <v>30</v>
      </c>
      <c r="P13" s="24" t="s">
        <v>37</v>
      </c>
      <c r="Q13" s="165" t="s">
        <v>41</v>
      </c>
      <c r="R13" s="165" t="s">
        <v>36</v>
      </c>
      <c r="S13" s="185">
        <v>74</v>
      </c>
      <c r="T13" s="183">
        <v>4.5</v>
      </c>
      <c r="U13" s="41">
        <v>9323</v>
      </c>
      <c r="V13" s="177">
        <v>3</v>
      </c>
      <c r="W13" s="20"/>
      <c r="X13" s="19">
        <v>109</v>
      </c>
      <c r="Y13" s="20"/>
      <c r="Z13" s="20"/>
      <c r="AA13" s="19">
        <v>109</v>
      </c>
      <c r="AB13" s="172">
        <f>SUM(W13:AA14)</f>
        <v>549.87</v>
      </c>
      <c r="AC13" s="198">
        <v>4</v>
      </c>
      <c r="AD13" s="29">
        <v>111</v>
      </c>
      <c r="AE13" s="20"/>
      <c r="AF13" s="20"/>
      <c r="AG13" s="19">
        <v>100</v>
      </c>
      <c r="AH13" s="27">
        <v>110.08</v>
      </c>
      <c r="AI13" s="188">
        <f>SUM(AD13:AH14)</f>
        <v>549.0799999999999</v>
      </c>
      <c r="AJ13" s="198">
        <v>4</v>
      </c>
      <c r="AK13" s="3"/>
    </row>
    <row r="14" spans="1:37" ht="19.5" customHeight="1">
      <c r="A14" s="3"/>
      <c r="B14" s="42"/>
      <c r="C14" s="43"/>
      <c r="D14" s="44" t="s">
        <v>46</v>
      </c>
      <c r="E14" s="36">
        <f>SUM(E4:E13)</f>
        <v>67</v>
      </c>
      <c r="F14" s="45"/>
      <c r="G14" s="45"/>
      <c r="H14" s="46" t="s">
        <v>47</v>
      </c>
      <c r="I14" s="47" t="s">
        <v>48</v>
      </c>
      <c r="J14" s="42" t="s">
        <v>49</v>
      </c>
      <c r="K14" s="43" t="s">
        <v>50</v>
      </c>
      <c r="L14" s="3"/>
      <c r="M14" s="161"/>
      <c r="N14" s="168"/>
      <c r="O14" s="164"/>
      <c r="P14" s="24" t="s">
        <v>38</v>
      </c>
      <c r="Q14" s="166"/>
      <c r="R14" s="166"/>
      <c r="S14" s="186"/>
      <c r="T14" s="184"/>
      <c r="U14" s="21"/>
      <c r="V14" s="177"/>
      <c r="W14" s="18">
        <v>109</v>
      </c>
      <c r="X14" s="20"/>
      <c r="Y14" s="26">
        <v>113.87</v>
      </c>
      <c r="Z14" s="19">
        <v>109</v>
      </c>
      <c r="AA14" s="20"/>
      <c r="AB14" s="173"/>
      <c r="AC14" s="198"/>
      <c r="AD14" s="20"/>
      <c r="AE14" s="26">
        <v>114</v>
      </c>
      <c r="AF14" s="26">
        <v>114</v>
      </c>
      <c r="AG14" s="20"/>
      <c r="AH14" s="20"/>
      <c r="AI14" s="188"/>
      <c r="AJ14" s="198"/>
      <c r="AK14" s="3"/>
    </row>
    <row r="15" spans="1:37" ht="19.5" customHeight="1">
      <c r="A15" s="3"/>
      <c r="B15" s="3"/>
      <c r="C15" s="48"/>
      <c r="D15" s="48"/>
      <c r="E15" s="48"/>
      <c r="F15" s="3"/>
      <c r="G15" s="3"/>
      <c r="H15" s="3"/>
      <c r="I15" s="3"/>
      <c r="J15" s="3"/>
      <c r="K15" s="3"/>
      <c r="L15" s="3"/>
      <c r="M15" s="161">
        <v>5</v>
      </c>
      <c r="N15" s="167">
        <f>AB15+AI15</f>
        <v>1060.45</v>
      </c>
      <c r="O15" s="164" t="s">
        <v>14</v>
      </c>
      <c r="P15" s="25" t="s">
        <v>8</v>
      </c>
      <c r="Q15" s="180" t="s">
        <v>31</v>
      </c>
      <c r="R15" s="187" t="s">
        <v>35</v>
      </c>
      <c r="S15" s="162">
        <v>53</v>
      </c>
      <c r="T15" s="182">
        <v>5</v>
      </c>
      <c r="U15" s="22">
        <v>9.802</v>
      </c>
      <c r="V15" s="197">
        <v>5</v>
      </c>
      <c r="W15" s="18">
        <v>77</v>
      </c>
      <c r="X15" s="20"/>
      <c r="Y15" s="20"/>
      <c r="Z15" s="33">
        <v>112</v>
      </c>
      <c r="AA15" s="27">
        <v>110.5</v>
      </c>
      <c r="AB15" s="188">
        <f>SUM(W15:AA16)</f>
        <v>521.5</v>
      </c>
      <c r="AC15" s="197">
        <v>5</v>
      </c>
      <c r="AD15" s="20"/>
      <c r="AE15" s="19">
        <v>108</v>
      </c>
      <c r="AF15" s="19">
        <v>105.95</v>
      </c>
      <c r="AG15" s="20"/>
      <c r="AH15" s="20"/>
      <c r="AI15" s="188">
        <f>SUM(AD15:AH16)</f>
        <v>538.95</v>
      </c>
      <c r="AJ15" s="197">
        <v>5</v>
      </c>
      <c r="AK15" s="3"/>
    </row>
    <row r="16" spans="1:37" ht="19.5" customHeight="1">
      <c r="A16" s="3"/>
      <c r="B16" s="212" t="s">
        <v>66</v>
      </c>
      <c r="C16" s="212"/>
      <c r="D16" s="212"/>
      <c r="E16" s="212"/>
      <c r="F16" s="212"/>
      <c r="G16" s="212"/>
      <c r="H16" s="212"/>
      <c r="I16" s="212"/>
      <c r="J16" s="212"/>
      <c r="K16" s="212"/>
      <c r="L16" s="3"/>
      <c r="M16" s="161"/>
      <c r="N16" s="168"/>
      <c r="O16" s="169"/>
      <c r="P16" s="24" t="s">
        <v>21</v>
      </c>
      <c r="Q16" s="181"/>
      <c r="R16" s="187"/>
      <c r="S16" s="162"/>
      <c r="T16" s="182"/>
      <c r="U16" s="21"/>
      <c r="V16" s="197"/>
      <c r="W16" s="20"/>
      <c r="X16" s="27">
        <v>110</v>
      </c>
      <c r="Y16" s="33">
        <v>112</v>
      </c>
      <c r="Z16" s="20"/>
      <c r="AA16" s="20"/>
      <c r="AB16" s="188"/>
      <c r="AC16" s="197"/>
      <c r="AD16" s="18">
        <v>104</v>
      </c>
      <c r="AE16" s="20"/>
      <c r="AF16" s="20"/>
      <c r="AG16" s="27">
        <v>110</v>
      </c>
      <c r="AH16" s="27">
        <v>111</v>
      </c>
      <c r="AI16" s="188"/>
      <c r="AJ16" s="197"/>
      <c r="AK16" s="3"/>
    </row>
    <row r="17" spans="1:37" ht="19.5" customHeight="1">
      <c r="A17" s="3"/>
      <c r="B17" s="224" t="s">
        <v>1</v>
      </c>
      <c r="C17" s="224"/>
      <c r="D17" s="225" t="s">
        <v>7</v>
      </c>
      <c r="E17" s="217" t="s">
        <v>51</v>
      </c>
      <c r="F17" s="218" t="s">
        <v>52</v>
      </c>
      <c r="G17" s="217" t="s">
        <v>53</v>
      </c>
      <c r="H17" s="217"/>
      <c r="I17" s="217"/>
      <c r="J17" s="217"/>
      <c r="K17" s="217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</row>
    <row r="18" spans="1:22" ht="19.5" customHeight="1">
      <c r="A18" s="3"/>
      <c r="B18" s="224"/>
      <c r="C18" s="224"/>
      <c r="D18" s="225"/>
      <c r="E18" s="217"/>
      <c r="F18" s="218"/>
      <c r="G18" s="49" t="s">
        <v>54</v>
      </c>
      <c r="H18" s="51" t="s">
        <v>56</v>
      </c>
      <c r="I18" s="52" t="s">
        <v>30</v>
      </c>
      <c r="J18" s="50" t="s">
        <v>55</v>
      </c>
      <c r="K18" s="53" t="s">
        <v>57</v>
      </c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1:30" ht="19.5" customHeight="1">
      <c r="A19" s="3"/>
      <c r="B19" s="224"/>
      <c r="C19" s="224"/>
      <c r="D19" s="225"/>
      <c r="E19" s="217"/>
      <c r="F19" s="218"/>
      <c r="G19" s="54" t="s">
        <v>67</v>
      </c>
      <c r="H19" s="54" t="s">
        <v>68</v>
      </c>
      <c r="I19" s="54" t="s">
        <v>69</v>
      </c>
      <c r="J19" s="54" t="s">
        <v>58</v>
      </c>
      <c r="K19" s="54" t="s">
        <v>70</v>
      </c>
      <c r="L19" s="3"/>
      <c r="M19" s="3"/>
      <c r="N19" s="221" t="s">
        <v>15</v>
      </c>
      <c r="O19" s="221"/>
      <c r="P19" s="221"/>
      <c r="Q19" s="3"/>
      <c r="R19" s="231" t="s">
        <v>45</v>
      </c>
      <c r="S19" s="230"/>
      <c r="T19" s="230"/>
      <c r="U19" s="230"/>
      <c r="V19" s="3"/>
      <c r="AD19" s="23" t="s">
        <v>32</v>
      </c>
    </row>
    <row r="20" spans="1:37" s="1" customFormat="1" ht="19.5" customHeight="1">
      <c r="A20" s="3"/>
      <c r="B20" s="55">
        <v>1</v>
      </c>
      <c r="C20" s="47" t="s">
        <v>48</v>
      </c>
      <c r="D20" s="56" t="s">
        <v>26</v>
      </c>
      <c r="E20" s="57">
        <f aca="true" t="shared" si="0" ref="E20:E29">SUM(G20:K20)</f>
        <v>20</v>
      </c>
      <c r="F20" s="58"/>
      <c r="G20" s="59">
        <v>20</v>
      </c>
      <c r="H20" s="57"/>
      <c r="I20" s="57"/>
      <c r="J20" s="57"/>
      <c r="K20" s="57"/>
      <c r="L20" s="3"/>
      <c r="M20" s="3"/>
      <c r="N20" s="229" t="s">
        <v>27</v>
      </c>
      <c r="O20" s="229"/>
      <c r="P20" s="229"/>
      <c r="Q20" s="3"/>
      <c r="R20" s="231" t="s">
        <v>17</v>
      </c>
      <c r="S20" s="230"/>
      <c r="T20" s="230"/>
      <c r="U20" s="230"/>
      <c r="V20" s="3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</row>
    <row r="21" spans="1:32" ht="19.5" customHeight="1">
      <c r="A21" s="3"/>
      <c r="B21" s="45"/>
      <c r="C21" s="47" t="s">
        <v>48</v>
      </c>
      <c r="D21" s="56" t="s">
        <v>3</v>
      </c>
      <c r="E21" s="57">
        <f t="shared" si="0"/>
        <v>20</v>
      </c>
      <c r="F21" s="58"/>
      <c r="G21" s="59">
        <v>20</v>
      </c>
      <c r="H21" s="57"/>
      <c r="I21" s="57"/>
      <c r="J21" s="57"/>
      <c r="K21" s="57"/>
      <c r="L21" s="3"/>
      <c r="M21" s="3"/>
      <c r="N21" s="229" t="s">
        <v>2</v>
      </c>
      <c r="O21" s="229"/>
      <c r="P21" s="229"/>
      <c r="Q21" s="3"/>
      <c r="R21" s="230" t="s">
        <v>24</v>
      </c>
      <c r="S21" s="230"/>
      <c r="T21" s="230"/>
      <c r="U21" s="230"/>
      <c r="V21" s="3"/>
      <c r="AF21" s="23" t="s">
        <v>32</v>
      </c>
    </row>
    <row r="22" spans="1:22" ht="19.5" customHeight="1">
      <c r="A22" s="3"/>
      <c r="B22" s="45">
        <v>3</v>
      </c>
      <c r="C22" s="47" t="s">
        <v>48</v>
      </c>
      <c r="D22" s="56" t="s">
        <v>22</v>
      </c>
      <c r="E22" s="57">
        <f t="shared" si="0"/>
        <v>16</v>
      </c>
      <c r="F22" s="58"/>
      <c r="G22" s="60">
        <v>16</v>
      </c>
      <c r="H22" s="57"/>
      <c r="I22" s="57"/>
      <c r="J22" s="57"/>
      <c r="K22" s="57"/>
      <c r="L22" s="3"/>
      <c r="M22" s="3"/>
      <c r="N22" s="3"/>
      <c r="O22" s="3"/>
      <c r="P22" s="3"/>
      <c r="Q22" s="3"/>
      <c r="R22" s="230" t="s">
        <v>23</v>
      </c>
      <c r="S22" s="230"/>
      <c r="T22" s="230"/>
      <c r="U22" s="230"/>
      <c r="V22" s="3"/>
    </row>
    <row r="23" spans="1:38" ht="19.5" customHeight="1">
      <c r="A23" s="3"/>
      <c r="B23" s="45"/>
      <c r="C23" s="47" t="s">
        <v>48</v>
      </c>
      <c r="D23" s="56" t="s">
        <v>2</v>
      </c>
      <c r="E23" s="57">
        <f t="shared" si="0"/>
        <v>16</v>
      </c>
      <c r="F23" s="58"/>
      <c r="G23" s="60">
        <v>16</v>
      </c>
      <c r="H23" s="57"/>
      <c r="I23" s="57"/>
      <c r="J23" s="57"/>
      <c r="K23" s="57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AJ23" s="67"/>
      <c r="AK23" s="67"/>
      <c r="AL23" s="67"/>
    </row>
    <row r="24" spans="1:38" ht="19.5" customHeight="1">
      <c r="A24" s="3"/>
      <c r="B24" s="45">
        <v>5</v>
      </c>
      <c r="C24" s="47" t="s">
        <v>48</v>
      </c>
      <c r="D24" s="56" t="s">
        <v>19</v>
      </c>
      <c r="E24" s="57">
        <f t="shared" si="0"/>
        <v>13</v>
      </c>
      <c r="F24" s="58"/>
      <c r="G24" s="61">
        <v>13</v>
      </c>
      <c r="H24" s="57"/>
      <c r="I24" s="57"/>
      <c r="J24" s="57"/>
      <c r="K24" s="68"/>
      <c r="L24" s="3"/>
      <c r="M24" s="71"/>
      <c r="N24" s="72"/>
      <c r="O24" s="73"/>
      <c r="P24" s="73"/>
      <c r="Q24" s="74"/>
      <c r="R24" s="74"/>
      <c r="S24" s="75"/>
      <c r="T24" s="76"/>
      <c r="U24" s="71"/>
      <c r="V24" s="72"/>
      <c r="W24" s="74"/>
      <c r="AJ24" s="67"/>
      <c r="AK24" s="67"/>
      <c r="AL24" s="67"/>
    </row>
    <row r="25" spans="1:38" ht="19.5" customHeight="1">
      <c r="A25" s="3"/>
      <c r="B25" s="45"/>
      <c r="C25" s="47" t="s">
        <v>48</v>
      </c>
      <c r="D25" s="56" t="s">
        <v>29</v>
      </c>
      <c r="E25" s="57">
        <f t="shared" si="0"/>
        <v>13</v>
      </c>
      <c r="F25" s="58"/>
      <c r="G25" s="61">
        <v>13</v>
      </c>
      <c r="H25" s="57"/>
      <c r="I25" s="57"/>
      <c r="J25" s="57"/>
      <c r="K25" s="68"/>
      <c r="L25" s="3"/>
      <c r="M25" s="70"/>
      <c r="N25" s="77"/>
      <c r="O25" s="77"/>
      <c r="P25" s="77"/>
      <c r="Q25" s="70"/>
      <c r="R25" s="70"/>
      <c r="S25" s="70"/>
      <c r="T25" s="70"/>
      <c r="U25" s="70"/>
      <c r="V25" s="70"/>
      <c r="W25" s="70"/>
      <c r="AJ25" s="67"/>
      <c r="AK25" s="67"/>
      <c r="AL25" s="67"/>
    </row>
    <row r="26" spans="1:38" ht="19.5" customHeight="1">
      <c r="A26" s="3"/>
      <c r="B26" s="45">
        <v>7</v>
      </c>
      <c r="C26" s="47" t="s">
        <v>48</v>
      </c>
      <c r="D26" s="56" t="s">
        <v>37</v>
      </c>
      <c r="E26" s="57">
        <f t="shared" si="0"/>
        <v>10</v>
      </c>
      <c r="F26" s="58"/>
      <c r="G26" s="57">
        <v>10</v>
      </c>
      <c r="H26" s="57"/>
      <c r="I26" s="57"/>
      <c r="J26" s="57"/>
      <c r="K26" s="68"/>
      <c r="L26" s="3"/>
      <c r="M26" s="212"/>
      <c r="N26" s="212"/>
      <c r="O26" s="212"/>
      <c r="P26" s="212"/>
      <c r="Q26" s="212"/>
      <c r="R26" s="212"/>
      <c r="S26" s="212"/>
      <c r="T26" s="212"/>
      <c r="U26" s="212"/>
      <c r="V26" s="212"/>
      <c r="W26" s="212"/>
      <c r="AJ26" s="67"/>
      <c r="AK26" s="67"/>
      <c r="AL26" s="67"/>
    </row>
    <row r="27" spans="1:38" ht="19.5" customHeight="1">
      <c r="A27" s="3"/>
      <c r="B27" s="45"/>
      <c r="C27" s="47" t="s">
        <v>48</v>
      </c>
      <c r="D27" s="56" t="s">
        <v>38</v>
      </c>
      <c r="E27" s="57">
        <f t="shared" si="0"/>
        <v>10</v>
      </c>
      <c r="F27" s="58"/>
      <c r="G27" s="57">
        <v>10</v>
      </c>
      <c r="H27" s="57"/>
      <c r="I27" s="57"/>
      <c r="J27" s="57"/>
      <c r="K27" s="68"/>
      <c r="L27" s="3"/>
      <c r="M27" s="213"/>
      <c r="N27" s="213"/>
      <c r="O27" s="214"/>
      <c r="P27" s="215"/>
      <c r="Q27" s="216"/>
      <c r="R27" s="215"/>
      <c r="S27" s="215"/>
      <c r="T27" s="215"/>
      <c r="U27" s="215"/>
      <c r="V27" s="215"/>
      <c r="W27" s="215"/>
      <c r="AJ27" s="67"/>
      <c r="AK27" s="67"/>
      <c r="AL27" s="67"/>
    </row>
    <row r="28" spans="1:38" ht="19.5" customHeight="1">
      <c r="A28" s="62"/>
      <c r="B28" s="45">
        <v>9</v>
      </c>
      <c r="C28" s="47" t="s">
        <v>48</v>
      </c>
      <c r="D28" s="56" t="s">
        <v>8</v>
      </c>
      <c r="E28" s="57">
        <f t="shared" si="0"/>
        <v>8</v>
      </c>
      <c r="F28" s="58"/>
      <c r="G28" s="57">
        <v>8</v>
      </c>
      <c r="H28" s="57"/>
      <c r="I28" s="57"/>
      <c r="J28" s="57"/>
      <c r="K28" s="68"/>
      <c r="L28" s="3"/>
      <c r="M28" s="213"/>
      <c r="N28" s="213"/>
      <c r="O28" s="214"/>
      <c r="P28" s="215"/>
      <c r="Q28" s="216"/>
      <c r="R28" s="78"/>
      <c r="S28" s="79"/>
      <c r="T28" s="80"/>
      <c r="U28" s="78"/>
      <c r="V28" s="78"/>
      <c r="W28" s="81"/>
      <c r="AJ28" s="67"/>
      <c r="AK28" s="67"/>
      <c r="AL28" s="67"/>
    </row>
    <row r="29" spans="1:23" ht="19.5" customHeight="1">
      <c r="A29" s="62"/>
      <c r="B29" s="45"/>
      <c r="C29" s="47" t="s">
        <v>48</v>
      </c>
      <c r="D29" s="56" t="s">
        <v>21</v>
      </c>
      <c r="E29" s="57">
        <f t="shared" si="0"/>
        <v>8</v>
      </c>
      <c r="F29" s="58"/>
      <c r="G29" s="57">
        <v>8</v>
      </c>
      <c r="H29" s="57"/>
      <c r="I29" s="57"/>
      <c r="J29" s="57"/>
      <c r="K29" s="68"/>
      <c r="L29" s="3"/>
      <c r="M29" s="213"/>
      <c r="N29" s="213"/>
      <c r="O29" s="214"/>
      <c r="P29" s="215"/>
      <c r="Q29" s="216"/>
      <c r="R29" s="82"/>
      <c r="S29" s="82"/>
      <c r="T29" s="82"/>
      <c r="U29" s="82"/>
      <c r="V29" s="82"/>
      <c r="W29" s="82"/>
    </row>
    <row r="30" spans="1:23" ht="19.5" customHeight="1">
      <c r="A30" s="62"/>
      <c r="B30" s="45">
        <v>11</v>
      </c>
      <c r="C30" s="47" t="s">
        <v>48</v>
      </c>
      <c r="D30" s="56"/>
      <c r="E30" s="57"/>
      <c r="F30" s="58"/>
      <c r="G30" s="57"/>
      <c r="H30" s="57"/>
      <c r="I30" s="57"/>
      <c r="J30" s="57"/>
      <c r="K30" s="68"/>
      <c r="L30" s="3"/>
      <c r="M30" s="74"/>
      <c r="N30" s="76"/>
      <c r="O30" s="74"/>
      <c r="P30" s="83"/>
      <c r="Q30" s="84"/>
      <c r="R30" s="83"/>
      <c r="S30" s="83"/>
      <c r="T30" s="83"/>
      <c r="U30" s="83"/>
      <c r="V30" s="83"/>
      <c r="W30" s="83"/>
    </row>
    <row r="31" spans="1:23" ht="19.5" customHeight="1">
      <c r="A31" s="62"/>
      <c r="B31" s="45"/>
      <c r="C31" s="47" t="s">
        <v>48</v>
      </c>
      <c r="D31" s="56"/>
      <c r="E31" s="57"/>
      <c r="F31" s="58"/>
      <c r="G31" s="57"/>
      <c r="H31" s="57"/>
      <c r="I31" s="57"/>
      <c r="J31" s="57"/>
      <c r="K31" s="68"/>
      <c r="L31" s="3"/>
      <c r="M31" s="74"/>
      <c r="N31" s="76"/>
      <c r="O31" s="74"/>
      <c r="P31" s="83"/>
      <c r="Q31" s="84"/>
      <c r="R31" s="83"/>
      <c r="S31" s="83"/>
      <c r="T31" s="83"/>
      <c r="U31" s="83"/>
      <c r="V31" s="83"/>
      <c r="W31" s="83"/>
    </row>
    <row r="32" spans="1:23" ht="19.5" customHeight="1">
      <c r="A32" s="62"/>
      <c r="B32" s="45">
        <v>13</v>
      </c>
      <c r="C32" s="47" t="s">
        <v>48</v>
      </c>
      <c r="D32" s="56"/>
      <c r="E32" s="57"/>
      <c r="F32" s="58"/>
      <c r="G32" s="57"/>
      <c r="H32" s="57"/>
      <c r="I32" s="57"/>
      <c r="J32" s="57"/>
      <c r="K32" s="68"/>
      <c r="L32" s="3"/>
      <c r="M32" s="74"/>
      <c r="N32" s="76"/>
      <c r="O32" s="74"/>
      <c r="P32" s="83"/>
      <c r="Q32" s="84"/>
      <c r="R32" s="83"/>
      <c r="S32" s="83"/>
      <c r="T32" s="83"/>
      <c r="U32" s="83"/>
      <c r="V32" s="83"/>
      <c r="W32" s="83"/>
    </row>
    <row r="33" spans="1:23" ht="19.5" customHeight="1">
      <c r="A33" s="62"/>
      <c r="B33" s="45"/>
      <c r="C33" s="47" t="s">
        <v>48</v>
      </c>
      <c r="D33" s="56"/>
      <c r="E33" s="57"/>
      <c r="F33" s="58"/>
      <c r="G33" s="57"/>
      <c r="H33" s="57"/>
      <c r="I33" s="57"/>
      <c r="J33" s="57"/>
      <c r="K33" s="68"/>
      <c r="L33" s="3"/>
      <c r="M33" s="74"/>
      <c r="N33" s="76"/>
      <c r="O33" s="74"/>
      <c r="P33" s="83"/>
      <c r="Q33" s="84"/>
      <c r="R33" s="83"/>
      <c r="S33" s="83"/>
      <c r="T33" s="83"/>
      <c r="U33" s="83"/>
      <c r="V33" s="83"/>
      <c r="W33" s="83"/>
    </row>
    <row r="34" spans="1:23" ht="19.5" customHeight="1">
      <c r="A34" s="62"/>
      <c r="B34" s="45">
        <v>15</v>
      </c>
      <c r="C34" s="47" t="s">
        <v>48</v>
      </c>
      <c r="D34" s="56"/>
      <c r="E34" s="57"/>
      <c r="F34" s="58"/>
      <c r="G34" s="57"/>
      <c r="H34" s="57"/>
      <c r="I34" s="57"/>
      <c r="J34" s="57"/>
      <c r="K34" s="68"/>
      <c r="L34" s="3"/>
      <c r="M34" s="74"/>
      <c r="N34" s="76"/>
      <c r="O34" s="74"/>
      <c r="P34" s="83"/>
      <c r="Q34" s="84"/>
      <c r="R34" s="83"/>
      <c r="S34" s="83"/>
      <c r="T34" s="83"/>
      <c r="U34" s="83"/>
      <c r="V34" s="83"/>
      <c r="W34" s="83"/>
    </row>
    <row r="35" spans="1:23" ht="19.5" customHeight="1">
      <c r="A35" s="62"/>
      <c r="B35" s="45"/>
      <c r="C35" s="47" t="s">
        <v>48</v>
      </c>
      <c r="D35" s="56"/>
      <c r="E35" s="57"/>
      <c r="F35" s="58"/>
      <c r="G35" s="57"/>
      <c r="H35" s="57"/>
      <c r="I35" s="57"/>
      <c r="J35" s="57"/>
      <c r="K35" s="68"/>
      <c r="L35" s="3"/>
      <c r="M35" s="74"/>
      <c r="N35" s="76"/>
      <c r="O35" s="74"/>
      <c r="P35" s="83"/>
      <c r="Q35" s="84"/>
      <c r="R35" s="83"/>
      <c r="S35" s="83"/>
      <c r="T35" s="83"/>
      <c r="U35" s="83"/>
      <c r="V35" s="83"/>
      <c r="W35" s="83"/>
    </row>
    <row r="36" spans="1:23" ht="19.5" customHeight="1">
      <c r="A36" s="62"/>
      <c r="B36" s="45">
        <v>17</v>
      </c>
      <c r="C36" s="47" t="s">
        <v>48</v>
      </c>
      <c r="E36" s="57"/>
      <c r="F36" s="58"/>
      <c r="G36" s="57"/>
      <c r="H36" s="57"/>
      <c r="I36" s="57"/>
      <c r="J36" s="57"/>
      <c r="K36" s="68"/>
      <c r="L36" s="3"/>
      <c r="M36" s="74"/>
      <c r="N36" s="76"/>
      <c r="O36" s="74"/>
      <c r="P36" s="83"/>
      <c r="Q36" s="84"/>
      <c r="R36" s="83"/>
      <c r="S36" s="83"/>
      <c r="T36" s="83"/>
      <c r="U36" s="83"/>
      <c r="V36" s="83"/>
      <c r="W36" s="83"/>
    </row>
    <row r="37" spans="1:23" ht="19.5" customHeight="1">
      <c r="A37" s="62"/>
      <c r="B37" s="45"/>
      <c r="C37" s="47" t="s">
        <v>48</v>
      </c>
      <c r="D37" s="56"/>
      <c r="E37" s="57"/>
      <c r="F37" s="58"/>
      <c r="G37" s="57"/>
      <c r="H37" s="57"/>
      <c r="I37" s="57"/>
      <c r="J37" s="57"/>
      <c r="K37" s="68"/>
      <c r="L37" s="3"/>
      <c r="M37" s="74"/>
      <c r="N37" s="76"/>
      <c r="O37" s="74"/>
      <c r="P37" s="83"/>
      <c r="Q37" s="84"/>
      <c r="R37" s="83"/>
      <c r="S37" s="83"/>
      <c r="T37" s="83"/>
      <c r="U37" s="83"/>
      <c r="V37" s="83"/>
      <c r="W37" s="83"/>
    </row>
    <row r="38" spans="1:23" ht="19.5" customHeight="1">
      <c r="A38" s="62"/>
      <c r="B38" s="45">
        <v>19</v>
      </c>
      <c r="C38" s="47" t="s">
        <v>48</v>
      </c>
      <c r="D38" s="56"/>
      <c r="E38" s="57"/>
      <c r="F38" s="58"/>
      <c r="G38" s="57"/>
      <c r="H38" s="57"/>
      <c r="I38" s="57"/>
      <c r="J38" s="57"/>
      <c r="K38" s="68"/>
      <c r="L38" s="3"/>
      <c r="M38" s="74"/>
      <c r="N38" s="76"/>
      <c r="O38" s="74"/>
      <c r="P38" s="83"/>
      <c r="Q38" s="84"/>
      <c r="R38" s="83"/>
      <c r="S38" s="83"/>
      <c r="T38" s="83"/>
      <c r="U38" s="83"/>
      <c r="V38" s="83"/>
      <c r="W38" s="83"/>
    </row>
    <row r="39" spans="1:23" ht="19.5" customHeight="1">
      <c r="A39" s="62"/>
      <c r="B39" s="45"/>
      <c r="C39" s="47" t="s">
        <v>48</v>
      </c>
      <c r="D39" s="56"/>
      <c r="E39" s="57"/>
      <c r="F39" s="58"/>
      <c r="G39" s="57"/>
      <c r="H39" s="57"/>
      <c r="I39" s="57"/>
      <c r="J39" s="57"/>
      <c r="K39" s="68"/>
      <c r="L39" s="3"/>
      <c r="M39" s="74"/>
      <c r="N39" s="76"/>
      <c r="O39" s="74"/>
      <c r="P39" s="83"/>
      <c r="Q39" s="84"/>
      <c r="R39" s="83"/>
      <c r="S39" s="83"/>
      <c r="T39" s="83"/>
      <c r="U39" s="83"/>
      <c r="V39" s="83"/>
      <c r="W39" s="83"/>
    </row>
    <row r="40" spans="1:23" ht="19.5" customHeight="1">
      <c r="A40" s="62"/>
      <c r="B40" s="45">
        <v>21</v>
      </c>
      <c r="C40" s="47" t="s">
        <v>48</v>
      </c>
      <c r="D40" s="63"/>
      <c r="E40" s="57"/>
      <c r="F40" s="58"/>
      <c r="G40" s="57"/>
      <c r="H40" s="57"/>
      <c r="I40" s="57"/>
      <c r="J40" s="57"/>
      <c r="K40" s="68"/>
      <c r="L40" s="3"/>
      <c r="M40" s="74"/>
      <c r="N40" s="76"/>
      <c r="O40" s="74"/>
      <c r="P40" s="83"/>
      <c r="Q40" s="84"/>
      <c r="R40" s="83"/>
      <c r="S40" s="83"/>
      <c r="T40" s="83"/>
      <c r="U40" s="83"/>
      <c r="V40" s="83"/>
      <c r="W40" s="83"/>
    </row>
    <row r="41" spans="1:23" ht="19.5" customHeight="1">
      <c r="A41" s="62"/>
      <c r="B41" s="45">
        <v>22</v>
      </c>
      <c r="C41" s="47" t="s">
        <v>48</v>
      </c>
      <c r="D41" s="64"/>
      <c r="E41" s="57"/>
      <c r="F41" s="58"/>
      <c r="G41" s="57"/>
      <c r="H41" s="57"/>
      <c r="I41" s="57"/>
      <c r="J41" s="57"/>
      <c r="K41" s="68"/>
      <c r="L41" s="3"/>
      <c r="M41" s="74"/>
      <c r="N41" s="76"/>
      <c r="O41" s="74"/>
      <c r="P41" s="83"/>
      <c r="Q41" s="84"/>
      <c r="R41" s="83"/>
      <c r="S41" s="83"/>
      <c r="T41" s="83"/>
      <c r="U41" s="83"/>
      <c r="V41" s="83"/>
      <c r="W41" s="83"/>
    </row>
    <row r="42" spans="1:23" ht="19.5" customHeight="1">
      <c r="A42" s="62"/>
      <c r="B42" s="45">
        <v>23</v>
      </c>
      <c r="C42" s="47" t="s">
        <v>48</v>
      </c>
      <c r="D42" s="64"/>
      <c r="E42" s="57"/>
      <c r="F42" s="58"/>
      <c r="G42" s="57"/>
      <c r="H42" s="57"/>
      <c r="I42" s="57"/>
      <c r="J42" s="57"/>
      <c r="K42" s="68"/>
      <c r="L42" s="3"/>
      <c r="M42" s="74"/>
      <c r="N42" s="76"/>
      <c r="O42" s="74"/>
      <c r="P42" s="83"/>
      <c r="Q42" s="84"/>
      <c r="R42" s="83"/>
      <c r="S42" s="83"/>
      <c r="T42" s="83"/>
      <c r="U42" s="83"/>
      <c r="V42" s="83"/>
      <c r="W42" s="83"/>
    </row>
    <row r="43" spans="1:23" ht="18" customHeight="1">
      <c r="A43" s="62"/>
      <c r="B43" s="45">
        <v>24</v>
      </c>
      <c r="C43" s="47" t="s">
        <v>48</v>
      </c>
      <c r="D43" s="64"/>
      <c r="E43" s="57"/>
      <c r="F43" s="58"/>
      <c r="G43" s="57"/>
      <c r="H43" s="57"/>
      <c r="I43" s="57"/>
      <c r="J43" s="57"/>
      <c r="K43" s="68"/>
      <c r="L43" s="3"/>
      <c r="M43" s="74"/>
      <c r="N43" s="76"/>
      <c r="O43" s="74"/>
      <c r="P43" s="83"/>
      <c r="Q43" s="84"/>
      <c r="R43" s="83"/>
      <c r="S43" s="83"/>
      <c r="T43" s="83"/>
      <c r="U43" s="83"/>
      <c r="V43" s="83"/>
      <c r="W43" s="83"/>
    </row>
    <row r="44" spans="1:23" ht="18" customHeight="1">
      <c r="A44" s="62"/>
      <c r="B44" s="45">
        <v>25</v>
      </c>
      <c r="C44" s="47" t="s">
        <v>48</v>
      </c>
      <c r="D44" s="64"/>
      <c r="E44" s="57"/>
      <c r="F44" s="58"/>
      <c r="G44" s="57"/>
      <c r="H44" s="57"/>
      <c r="I44" s="57"/>
      <c r="J44" s="57"/>
      <c r="K44" s="68"/>
      <c r="L44" s="3"/>
      <c r="M44" s="74"/>
      <c r="N44" s="76"/>
      <c r="O44" s="74"/>
      <c r="P44" s="83"/>
      <c r="Q44" s="84"/>
      <c r="R44" s="83"/>
      <c r="S44" s="83"/>
      <c r="T44" s="83"/>
      <c r="U44" s="83"/>
      <c r="V44" s="83"/>
      <c r="W44" s="83"/>
    </row>
    <row r="45" spans="1:23" ht="18" customHeight="1">
      <c r="A45" s="62"/>
      <c r="B45" s="45">
        <v>26</v>
      </c>
      <c r="C45" s="47" t="s">
        <v>48</v>
      </c>
      <c r="D45" s="64"/>
      <c r="E45" s="57"/>
      <c r="F45" s="58"/>
      <c r="G45" s="57"/>
      <c r="H45" s="57"/>
      <c r="I45" s="57"/>
      <c r="J45" s="57"/>
      <c r="K45" s="68"/>
      <c r="L45" s="3"/>
      <c r="M45" s="74"/>
      <c r="N45" s="76"/>
      <c r="O45" s="74"/>
      <c r="P45" s="83"/>
      <c r="Q45" s="84"/>
      <c r="R45" s="83"/>
      <c r="S45" s="83"/>
      <c r="T45" s="83"/>
      <c r="U45" s="83"/>
      <c r="V45" s="83"/>
      <c r="W45" s="83"/>
    </row>
    <row r="46" spans="1:23" ht="18" customHeight="1">
      <c r="A46" s="62"/>
      <c r="B46" s="42"/>
      <c r="C46" s="43"/>
      <c r="D46" s="44" t="s">
        <v>46</v>
      </c>
      <c r="E46" s="36">
        <f>SUM(E20:E32)</f>
        <v>134</v>
      </c>
      <c r="F46" s="45"/>
      <c r="G46" s="45"/>
      <c r="H46" s="45"/>
      <c r="I46" s="45"/>
      <c r="J46" s="45"/>
      <c r="K46" s="69"/>
      <c r="L46" s="3"/>
      <c r="M46" s="74"/>
      <c r="N46" s="76"/>
      <c r="O46" s="74"/>
      <c r="P46" s="83"/>
      <c r="Q46" s="84"/>
      <c r="R46" s="83"/>
      <c r="S46" s="83"/>
      <c r="T46" s="83"/>
      <c r="U46" s="83"/>
      <c r="V46" s="83"/>
      <c r="W46" s="83"/>
    </row>
    <row r="47" spans="1:23" ht="18" customHeight="1">
      <c r="A47" s="62"/>
      <c r="B47" s="48"/>
      <c r="C47" s="48"/>
      <c r="D47" s="3"/>
      <c r="E47" s="3"/>
      <c r="F47" s="3"/>
      <c r="G47" s="3"/>
      <c r="H47" s="3"/>
      <c r="I47" s="3"/>
      <c r="J47" s="3"/>
      <c r="K47" s="3"/>
      <c r="L47" s="3"/>
      <c r="M47" s="74"/>
      <c r="N47" s="76"/>
      <c r="O47" s="74"/>
      <c r="P47" s="83"/>
      <c r="Q47" s="84"/>
      <c r="R47" s="83"/>
      <c r="S47" s="83"/>
      <c r="T47" s="83"/>
      <c r="U47" s="83"/>
      <c r="V47" s="83"/>
      <c r="W47" s="83"/>
    </row>
    <row r="48" spans="1:23" ht="18" customHeight="1">
      <c r="A48" s="62"/>
      <c r="B48" s="219" t="s">
        <v>62</v>
      </c>
      <c r="C48" s="219"/>
      <c r="D48" s="220"/>
      <c r="E48" s="220"/>
      <c r="F48" s="220"/>
      <c r="G48" s="220"/>
      <c r="H48" s="220"/>
      <c r="I48" s="220"/>
      <c r="J48" s="220"/>
      <c r="K48" s="220"/>
      <c r="L48" s="3"/>
      <c r="M48" s="74"/>
      <c r="N48" s="76"/>
      <c r="O48" s="74"/>
      <c r="P48" s="83"/>
      <c r="Q48" s="84"/>
      <c r="R48" s="83"/>
      <c r="S48" s="83"/>
      <c r="T48" s="83"/>
      <c r="U48" s="83"/>
      <c r="V48" s="83"/>
      <c r="W48" s="83"/>
    </row>
    <row r="49" spans="1:23" ht="18" customHeight="1">
      <c r="A49" s="62"/>
      <c r="B49" s="211" t="s">
        <v>63</v>
      </c>
      <c r="C49" s="211"/>
      <c r="D49" s="211"/>
      <c r="E49" s="211"/>
      <c r="F49" s="211"/>
      <c r="G49" s="211"/>
      <c r="H49" s="211"/>
      <c r="I49" s="211"/>
      <c r="J49" s="211"/>
      <c r="K49" s="211"/>
      <c r="L49" s="3"/>
      <c r="M49" s="74"/>
      <c r="N49" s="76"/>
      <c r="O49" s="74"/>
      <c r="P49" s="83"/>
      <c r="Q49" s="84"/>
      <c r="R49" s="83"/>
      <c r="S49" s="83"/>
      <c r="T49" s="83"/>
      <c r="U49" s="83"/>
      <c r="V49" s="83"/>
      <c r="W49" s="83"/>
    </row>
    <row r="50" spans="1:23" ht="18" customHeight="1">
      <c r="A50" s="62"/>
      <c r="B50" s="48"/>
      <c r="C50" s="48"/>
      <c r="D50" s="3"/>
      <c r="E50" s="3"/>
      <c r="F50" s="3"/>
      <c r="G50" s="3"/>
      <c r="H50" s="3"/>
      <c r="I50" s="3"/>
      <c r="J50" s="3"/>
      <c r="K50" s="3"/>
      <c r="L50" s="3"/>
      <c r="M50" s="74"/>
      <c r="N50" s="76"/>
      <c r="O50" s="85"/>
      <c r="P50" s="83"/>
      <c r="Q50" s="84"/>
      <c r="R50" s="83"/>
      <c r="S50" s="83"/>
      <c r="T50" s="83"/>
      <c r="U50" s="83"/>
      <c r="V50" s="83"/>
      <c r="W50" s="83"/>
    </row>
    <row r="51" spans="12:23" ht="18" customHeight="1">
      <c r="L51" s="70"/>
      <c r="M51" s="74"/>
      <c r="N51" s="76"/>
      <c r="O51" s="85"/>
      <c r="P51" s="83"/>
      <c r="Q51" s="84"/>
      <c r="R51" s="83"/>
      <c r="S51" s="83"/>
      <c r="T51" s="83"/>
      <c r="U51" s="83"/>
      <c r="V51" s="83"/>
      <c r="W51" s="83"/>
    </row>
    <row r="52" spans="12:23" ht="18" customHeight="1">
      <c r="L52" s="70"/>
      <c r="M52" s="74"/>
      <c r="N52" s="76"/>
      <c r="O52" s="85"/>
      <c r="P52" s="83"/>
      <c r="Q52" s="84"/>
      <c r="R52" s="83"/>
      <c r="S52" s="83"/>
      <c r="T52" s="83"/>
      <c r="U52" s="83"/>
      <c r="V52" s="83"/>
      <c r="W52" s="83"/>
    </row>
    <row r="53" spans="12:23" ht="18" customHeight="1">
      <c r="L53" s="70"/>
      <c r="M53" s="74"/>
      <c r="N53" s="76"/>
      <c r="O53" s="85"/>
      <c r="P53" s="83"/>
      <c r="Q53" s="84"/>
      <c r="R53" s="83"/>
      <c r="S53" s="83"/>
      <c r="T53" s="83"/>
      <c r="U53" s="83"/>
      <c r="V53" s="83"/>
      <c r="W53" s="83"/>
    </row>
    <row r="54" spans="12:23" ht="18" customHeight="1">
      <c r="L54" s="70"/>
      <c r="M54" s="74"/>
      <c r="N54" s="76"/>
      <c r="O54" s="85"/>
      <c r="P54" s="83"/>
      <c r="Q54" s="84"/>
      <c r="R54" s="83"/>
      <c r="S54" s="83"/>
      <c r="T54" s="83"/>
      <c r="U54" s="83"/>
      <c r="V54" s="83"/>
      <c r="W54" s="83"/>
    </row>
    <row r="55" spans="12:23" ht="18" customHeight="1">
      <c r="L55" s="70"/>
      <c r="M55" s="74"/>
      <c r="N55" s="76"/>
      <c r="O55" s="85"/>
      <c r="P55" s="83"/>
      <c r="Q55" s="84"/>
      <c r="R55" s="83"/>
      <c r="S55" s="83"/>
      <c r="T55" s="83"/>
      <c r="U55" s="83"/>
      <c r="V55" s="83"/>
      <c r="W55" s="83"/>
    </row>
    <row r="56" spans="12:23" ht="18" customHeight="1">
      <c r="L56" s="70"/>
      <c r="M56" s="71"/>
      <c r="N56" s="72"/>
      <c r="O56" s="73"/>
      <c r="P56" s="73"/>
      <c r="Q56" s="74"/>
      <c r="R56" s="74"/>
      <c r="S56" s="74"/>
      <c r="T56" s="74"/>
      <c r="U56" s="74"/>
      <c r="V56" s="74"/>
      <c r="W56" s="74"/>
    </row>
    <row r="57" spans="12:23" ht="18" customHeight="1">
      <c r="L57" s="70"/>
      <c r="M57" s="77"/>
      <c r="N57" s="77"/>
      <c r="O57" s="70"/>
      <c r="P57" s="70"/>
      <c r="Q57" s="70"/>
      <c r="R57" s="70"/>
      <c r="S57" s="70"/>
      <c r="T57" s="70"/>
      <c r="U57" s="70"/>
      <c r="V57" s="70"/>
      <c r="W57" s="70"/>
    </row>
    <row r="58" spans="12:23" ht="18" customHeight="1">
      <c r="L58" s="70"/>
      <c r="M58" s="226"/>
      <c r="N58" s="226"/>
      <c r="O58" s="227"/>
      <c r="P58" s="227"/>
      <c r="Q58" s="227"/>
      <c r="R58" s="227"/>
      <c r="S58" s="227"/>
      <c r="T58" s="227"/>
      <c r="U58" s="227"/>
      <c r="V58" s="227"/>
      <c r="W58" s="227"/>
    </row>
    <row r="59" spans="12:23" ht="18" customHeight="1">
      <c r="L59" s="70"/>
      <c r="M59" s="222"/>
      <c r="N59" s="222"/>
      <c r="O59" s="222"/>
      <c r="P59" s="222"/>
      <c r="Q59" s="222"/>
      <c r="R59" s="222"/>
      <c r="S59" s="222"/>
      <c r="T59" s="222"/>
      <c r="U59" s="222"/>
      <c r="V59" s="222"/>
      <c r="W59" s="222"/>
    </row>
    <row r="60" spans="12:23" ht="18" customHeight="1">
      <c r="L60" s="70"/>
      <c r="M60" s="77"/>
      <c r="N60" s="77"/>
      <c r="O60" s="70"/>
      <c r="P60" s="70"/>
      <c r="Q60" s="70"/>
      <c r="R60" s="70"/>
      <c r="S60" s="70"/>
      <c r="T60" s="70"/>
      <c r="U60" s="70"/>
      <c r="V60" s="70"/>
      <c r="W60" s="70"/>
    </row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</sheetData>
  <sheetProtection/>
  <mergeCells count="105">
    <mergeCell ref="M59:W59"/>
    <mergeCell ref="B1:K1"/>
    <mergeCell ref="B2:C3"/>
    <mergeCell ref="D2:D3"/>
    <mergeCell ref="E2:E3"/>
    <mergeCell ref="F2:F3"/>
    <mergeCell ref="G2:K2"/>
    <mergeCell ref="B16:K16"/>
    <mergeCell ref="B17:C19"/>
    <mergeCell ref="D17:D19"/>
    <mergeCell ref="M58:W58"/>
    <mergeCell ref="R7:R8"/>
    <mergeCell ref="N21:P21"/>
    <mergeCell ref="R22:U22"/>
    <mergeCell ref="R19:U19"/>
    <mergeCell ref="R20:U20"/>
    <mergeCell ref="R21:U21"/>
    <mergeCell ref="N20:P20"/>
    <mergeCell ref="N13:N14"/>
    <mergeCell ref="Q15:Q16"/>
    <mergeCell ref="R15:R16"/>
    <mergeCell ref="M15:M16"/>
    <mergeCell ref="N9:N10"/>
    <mergeCell ref="M13:M14"/>
    <mergeCell ref="AJ9:AJ10"/>
    <mergeCell ref="AI9:AI10"/>
    <mergeCell ref="B49:K49"/>
    <mergeCell ref="M26:W26"/>
    <mergeCell ref="M27:N29"/>
    <mergeCell ref="O27:O29"/>
    <mergeCell ref="P27:P29"/>
    <mergeCell ref="Q27:Q29"/>
    <mergeCell ref="R27:W27"/>
    <mergeCell ref="E17:E19"/>
    <mergeCell ref="F17:F19"/>
    <mergeCell ref="G17:K17"/>
    <mergeCell ref="N11:N12"/>
    <mergeCell ref="O9:O10"/>
    <mergeCell ref="B48:K48"/>
    <mergeCell ref="N19:P19"/>
    <mergeCell ref="O15:O16"/>
    <mergeCell ref="AI15:AI16"/>
    <mergeCell ref="AJ15:AJ16"/>
    <mergeCell ref="AB13:AB14"/>
    <mergeCell ref="AC11:AC12"/>
    <mergeCell ref="T15:T16"/>
    <mergeCell ref="V15:V16"/>
    <mergeCell ref="AC13:AC14"/>
    <mergeCell ref="AB15:AB16"/>
    <mergeCell ref="AC15:AC16"/>
    <mergeCell ref="AI13:AI14"/>
    <mergeCell ref="AJ13:AJ14"/>
    <mergeCell ref="AI11:AI12"/>
    <mergeCell ref="AJ11:AJ12"/>
    <mergeCell ref="M2:AJ2"/>
    <mergeCell ref="Q5:Q6"/>
    <mergeCell ref="U5:V5"/>
    <mergeCell ref="W5:AA5"/>
    <mergeCell ref="O5:O6"/>
    <mergeCell ref="T7:T8"/>
    <mergeCell ref="S7:S8"/>
    <mergeCell ref="M4:P4"/>
    <mergeCell ref="T5:T6"/>
    <mergeCell ref="M7:M8"/>
    <mergeCell ref="V7:V8"/>
    <mergeCell ref="Q4:T4"/>
    <mergeCell ref="S5:S6"/>
    <mergeCell ref="AC7:AC8"/>
    <mergeCell ref="M5:M6"/>
    <mergeCell ref="N5:N6"/>
    <mergeCell ref="O7:O8"/>
    <mergeCell ref="Q7:Q8"/>
    <mergeCell ref="AB7:AB8"/>
    <mergeCell ref="AB5:AC6"/>
    <mergeCell ref="R5:R6"/>
    <mergeCell ref="P5:P6"/>
    <mergeCell ref="N7:N8"/>
    <mergeCell ref="AI5:AJ6"/>
    <mergeCell ref="AD5:AH5"/>
    <mergeCell ref="AI7:AI8"/>
    <mergeCell ref="AJ7:AJ8"/>
    <mergeCell ref="M11:M12"/>
    <mergeCell ref="S15:S16"/>
    <mergeCell ref="O13:O14"/>
    <mergeCell ref="Q13:Q14"/>
    <mergeCell ref="R13:R14"/>
    <mergeCell ref="N15:N16"/>
    <mergeCell ref="M9:M10"/>
    <mergeCell ref="O11:O12"/>
    <mergeCell ref="AC9:AC10"/>
    <mergeCell ref="AB9:AB10"/>
    <mergeCell ref="S9:S10"/>
    <mergeCell ref="S11:S12"/>
    <mergeCell ref="V9:V10"/>
    <mergeCell ref="Q11:Q12"/>
    <mergeCell ref="V13:V14"/>
    <mergeCell ref="V11:V12"/>
    <mergeCell ref="AB11:AB12"/>
    <mergeCell ref="Q9:Q10"/>
    <mergeCell ref="R9:R10"/>
    <mergeCell ref="T9:T10"/>
    <mergeCell ref="T13:T14"/>
    <mergeCell ref="S13:S14"/>
    <mergeCell ref="R11:R12"/>
    <mergeCell ref="T11:T12"/>
  </mergeCells>
  <printOptions horizontalCentered="1"/>
  <pageMargins left="0.3937007874015748" right="0.3937007874015748" top="0.3937007874015748" bottom="0.3937007874015748" header="0" footer="0"/>
  <pageSetup fitToHeight="0" fitToWidth="1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FF"/>
  </sheetPr>
  <dimension ref="A1:AK54"/>
  <sheetViews>
    <sheetView zoomScale="80" zoomScaleNormal="80" zoomScalePageLayoutView="0" workbookViewId="0" topLeftCell="E2">
      <selection activeCell="G2" sqref="G2:K2"/>
    </sheetView>
  </sheetViews>
  <sheetFormatPr defaultColWidth="11.421875" defaultRowHeight="12.75"/>
  <cols>
    <col min="1" max="1" width="2.7109375" style="0" customWidth="1"/>
    <col min="2" max="2" width="5.7109375" style="0" customWidth="1"/>
    <col min="3" max="3" width="7.140625" style="0" customWidth="1"/>
    <col min="4" max="4" width="28.7109375" style="0" customWidth="1"/>
    <col min="5" max="6" width="12.7109375" style="0" customWidth="1"/>
    <col min="7" max="7" width="8.421875" style="0" customWidth="1"/>
    <col min="8" max="11" width="8.57421875" style="0" customWidth="1"/>
    <col min="12" max="12" width="2.7109375" style="0" customWidth="1"/>
    <col min="13" max="13" width="6.57421875" style="0" customWidth="1"/>
    <col min="14" max="14" width="12.28125" style="0" customWidth="1"/>
    <col min="15" max="15" width="15.421875" style="0" customWidth="1"/>
    <col min="16" max="16" width="18.140625" style="0" customWidth="1"/>
    <col min="17" max="17" width="17.57421875" style="0" customWidth="1"/>
    <col min="18" max="18" width="20.00390625" style="0" customWidth="1"/>
    <col min="19" max="20" width="9.140625" style="0" customWidth="1"/>
    <col min="21" max="21" width="9.421875" style="0" customWidth="1"/>
    <col min="22" max="22" width="7.140625" style="0" customWidth="1"/>
    <col min="23" max="27" width="5.7109375" style="0" customWidth="1"/>
    <col min="28" max="28" width="9.421875" style="0" customWidth="1"/>
    <col min="29" max="29" width="7.140625" style="0" customWidth="1"/>
    <col min="30" max="34" width="5.7109375" style="0" customWidth="1"/>
    <col min="35" max="35" width="9.421875" style="0" customWidth="1"/>
    <col min="36" max="36" width="7.140625" style="0" customWidth="1"/>
    <col min="37" max="37" width="2.7109375" style="0" customWidth="1"/>
  </cols>
  <sheetData>
    <row r="1" spans="1:37" ht="19.5">
      <c r="A1" s="3"/>
      <c r="B1" s="223" t="s">
        <v>65</v>
      </c>
      <c r="C1" s="223"/>
      <c r="D1" s="223"/>
      <c r="E1" s="223"/>
      <c r="F1" s="223"/>
      <c r="G1" s="223"/>
      <c r="H1" s="223"/>
      <c r="I1" s="223"/>
      <c r="J1" s="223"/>
      <c r="K1" s="223"/>
      <c r="L1" s="3"/>
      <c r="M1" s="3"/>
      <c r="N1" s="4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</row>
    <row r="2" spans="1:37" ht="35.25">
      <c r="A2" s="3"/>
      <c r="B2" s="224" t="s">
        <v>1</v>
      </c>
      <c r="C2" s="224"/>
      <c r="D2" s="225" t="s">
        <v>5</v>
      </c>
      <c r="E2" s="217" t="s">
        <v>51</v>
      </c>
      <c r="F2" s="218" t="s">
        <v>64</v>
      </c>
      <c r="G2" s="217" t="s">
        <v>53</v>
      </c>
      <c r="H2" s="217"/>
      <c r="I2" s="217"/>
      <c r="J2" s="217"/>
      <c r="K2" s="217"/>
      <c r="L2" s="3"/>
      <c r="M2" s="199" t="s">
        <v>42</v>
      </c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3"/>
    </row>
    <row r="3" spans="1:37" ht="12.75">
      <c r="A3" s="3"/>
      <c r="B3" s="224"/>
      <c r="C3" s="224"/>
      <c r="D3" s="225"/>
      <c r="E3" s="217"/>
      <c r="F3" s="218"/>
      <c r="G3" s="49" t="s">
        <v>54</v>
      </c>
      <c r="H3" s="51" t="s">
        <v>56</v>
      </c>
      <c r="I3" s="52" t="s">
        <v>30</v>
      </c>
      <c r="J3" s="50" t="s">
        <v>55</v>
      </c>
      <c r="K3" s="53" t="s">
        <v>57</v>
      </c>
      <c r="L3" s="3"/>
      <c r="M3" s="3"/>
      <c r="N3" s="4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</row>
    <row r="4" spans="1:37" ht="20.25" thickBot="1">
      <c r="A4" s="3"/>
      <c r="B4" s="55">
        <v>1</v>
      </c>
      <c r="C4" s="42" t="s">
        <v>49</v>
      </c>
      <c r="D4" s="64" t="s">
        <v>6</v>
      </c>
      <c r="E4" s="57">
        <f aca="true" t="shared" si="0" ref="E4:E13">SUM(G4:K4)</f>
        <v>33</v>
      </c>
      <c r="F4" s="58"/>
      <c r="G4" s="59">
        <v>20</v>
      </c>
      <c r="H4" s="61">
        <v>13</v>
      </c>
      <c r="I4" s="57"/>
      <c r="J4" s="57"/>
      <c r="K4" s="57"/>
      <c r="L4" s="3"/>
      <c r="M4" s="246" t="s">
        <v>77</v>
      </c>
      <c r="N4" s="246"/>
      <c r="O4" s="246"/>
      <c r="P4" s="246"/>
      <c r="Q4" s="247">
        <v>41419</v>
      </c>
      <c r="R4" s="247"/>
      <c r="S4" s="247"/>
      <c r="T4" s="247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</row>
    <row r="5" spans="1:37" ht="18">
      <c r="A5" s="3"/>
      <c r="B5" s="45">
        <v>2</v>
      </c>
      <c r="C5" s="42" t="s">
        <v>49</v>
      </c>
      <c r="D5" s="66" t="s">
        <v>34</v>
      </c>
      <c r="E5" s="57">
        <f t="shared" si="0"/>
        <v>32</v>
      </c>
      <c r="F5" s="58"/>
      <c r="G5" s="60">
        <v>16</v>
      </c>
      <c r="H5" s="60">
        <v>16</v>
      </c>
      <c r="I5" s="57"/>
      <c r="J5" s="57"/>
      <c r="K5" s="57"/>
      <c r="L5" s="3"/>
      <c r="M5" s="195" t="s">
        <v>1</v>
      </c>
      <c r="N5" s="209" t="s">
        <v>4</v>
      </c>
      <c r="O5" s="201" t="s">
        <v>5</v>
      </c>
      <c r="P5" s="193" t="s">
        <v>7</v>
      </c>
      <c r="Q5" s="193" t="s">
        <v>0</v>
      </c>
      <c r="R5" s="193" t="s">
        <v>18</v>
      </c>
      <c r="S5" s="206" t="s">
        <v>20</v>
      </c>
      <c r="T5" s="203" t="s">
        <v>44</v>
      </c>
      <c r="U5" s="195" t="s">
        <v>11</v>
      </c>
      <c r="V5" s="200"/>
      <c r="W5" s="195" t="s">
        <v>9</v>
      </c>
      <c r="X5" s="196"/>
      <c r="Y5" s="196"/>
      <c r="Z5" s="196"/>
      <c r="AA5" s="196"/>
      <c r="AB5" s="189" t="s">
        <v>16</v>
      </c>
      <c r="AC5" s="190"/>
      <c r="AD5" s="195" t="s">
        <v>10</v>
      </c>
      <c r="AE5" s="196"/>
      <c r="AF5" s="196"/>
      <c r="AG5" s="196"/>
      <c r="AH5" s="196"/>
      <c r="AI5" s="189" t="s">
        <v>16</v>
      </c>
      <c r="AJ5" s="190"/>
      <c r="AK5" s="3"/>
    </row>
    <row r="6" spans="1:37" ht="18">
      <c r="A6" s="3"/>
      <c r="B6" s="45">
        <v>3</v>
      </c>
      <c r="C6" s="65" t="s">
        <v>48</v>
      </c>
      <c r="D6" s="66" t="s">
        <v>90</v>
      </c>
      <c r="E6" s="57">
        <f t="shared" si="0"/>
        <v>20</v>
      </c>
      <c r="F6" s="58"/>
      <c r="G6" s="24"/>
      <c r="H6" s="59">
        <v>20</v>
      </c>
      <c r="I6" s="57"/>
      <c r="J6" s="57"/>
      <c r="K6" s="57"/>
      <c r="L6" s="3"/>
      <c r="M6" s="208"/>
      <c r="N6" s="210"/>
      <c r="O6" s="163"/>
      <c r="P6" s="194"/>
      <c r="Q6" s="194"/>
      <c r="R6" s="194"/>
      <c r="S6" s="207"/>
      <c r="T6" s="204"/>
      <c r="U6" s="10" t="s">
        <v>12</v>
      </c>
      <c r="V6" s="11" t="s">
        <v>1</v>
      </c>
      <c r="W6" s="13">
        <v>1</v>
      </c>
      <c r="X6" s="14">
        <v>2</v>
      </c>
      <c r="Y6" s="15">
        <v>3</v>
      </c>
      <c r="Z6" s="16">
        <v>4</v>
      </c>
      <c r="AA6" s="17">
        <v>5</v>
      </c>
      <c r="AB6" s="191"/>
      <c r="AC6" s="192"/>
      <c r="AD6" s="12">
        <v>1</v>
      </c>
      <c r="AE6" s="6">
        <v>2</v>
      </c>
      <c r="AF6" s="7">
        <v>3</v>
      </c>
      <c r="AG6" s="8">
        <v>4</v>
      </c>
      <c r="AH6" s="9">
        <v>5</v>
      </c>
      <c r="AI6" s="191"/>
      <c r="AJ6" s="192"/>
      <c r="AK6" s="3"/>
    </row>
    <row r="7" spans="1:37" ht="18" customHeight="1">
      <c r="A7" s="3"/>
      <c r="B7" s="45">
        <v>4</v>
      </c>
      <c r="C7" s="43" t="s">
        <v>93</v>
      </c>
      <c r="D7" s="66" t="s">
        <v>13</v>
      </c>
      <c r="E7" s="57">
        <f t="shared" si="0"/>
        <v>16</v>
      </c>
      <c r="F7" s="58"/>
      <c r="G7" s="61">
        <v>13</v>
      </c>
      <c r="H7" s="57">
        <v>3</v>
      </c>
      <c r="I7" s="57"/>
      <c r="J7" s="57"/>
      <c r="K7" s="57"/>
      <c r="L7" s="3"/>
      <c r="M7" s="161">
        <v>1</v>
      </c>
      <c r="N7" s="167">
        <f>AB7+AI7</f>
        <v>1411.51</v>
      </c>
      <c r="O7" s="248" t="s">
        <v>78</v>
      </c>
      <c r="P7" s="24" t="s">
        <v>84</v>
      </c>
      <c r="Q7" s="176" t="s">
        <v>98</v>
      </c>
      <c r="R7" s="165" t="s">
        <v>99</v>
      </c>
      <c r="S7" s="162">
        <v>51</v>
      </c>
      <c r="T7" s="182"/>
      <c r="U7" s="22">
        <v>6.162</v>
      </c>
      <c r="V7" s="178">
        <v>2</v>
      </c>
      <c r="W7" s="19">
        <v>140.21</v>
      </c>
      <c r="X7" s="20"/>
      <c r="Y7" s="20"/>
      <c r="Z7" s="20"/>
      <c r="AA7" s="19">
        <v>137</v>
      </c>
      <c r="AB7" s="172">
        <f>SUM(W7:AA8)</f>
        <v>706.21</v>
      </c>
      <c r="AC7" s="170">
        <v>1</v>
      </c>
      <c r="AD7" s="19">
        <v>140</v>
      </c>
      <c r="AE7" s="27">
        <v>141.3</v>
      </c>
      <c r="AF7" s="20"/>
      <c r="AG7" s="20"/>
      <c r="AH7" s="19">
        <v>137</v>
      </c>
      <c r="AI7" s="188">
        <f>SUM(AD7:AH8)</f>
        <v>705.3</v>
      </c>
      <c r="AJ7" s="170">
        <v>1</v>
      </c>
      <c r="AK7" s="3"/>
    </row>
    <row r="8" spans="1:37" ht="18" customHeight="1">
      <c r="A8" s="3"/>
      <c r="B8" s="45"/>
      <c r="C8" s="42" t="s">
        <v>49</v>
      </c>
      <c r="D8" s="66" t="s">
        <v>30</v>
      </c>
      <c r="E8" s="57">
        <f t="shared" si="0"/>
        <v>16</v>
      </c>
      <c r="F8" s="58"/>
      <c r="G8" s="57">
        <v>10</v>
      </c>
      <c r="H8" s="57">
        <v>6</v>
      </c>
      <c r="I8" s="57"/>
      <c r="J8" s="57"/>
      <c r="K8" s="57"/>
      <c r="L8" s="3"/>
      <c r="M8" s="161"/>
      <c r="N8" s="168"/>
      <c r="O8" s="249"/>
      <c r="P8" s="24" t="s">
        <v>85</v>
      </c>
      <c r="Q8" s="176"/>
      <c r="R8" s="228"/>
      <c r="S8" s="162"/>
      <c r="T8" s="182"/>
      <c r="U8" s="21"/>
      <c r="V8" s="179"/>
      <c r="W8" s="20"/>
      <c r="X8" s="33">
        <v>142</v>
      </c>
      <c r="Y8" s="97">
        <v>144</v>
      </c>
      <c r="Z8" s="26">
        <v>143</v>
      </c>
      <c r="AA8" s="20"/>
      <c r="AB8" s="173"/>
      <c r="AC8" s="171"/>
      <c r="AD8" s="20"/>
      <c r="AE8" s="20"/>
      <c r="AF8" s="97">
        <v>144</v>
      </c>
      <c r="AG8" s="26">
        <v>143</v>
      </c>
      <c r="AH8" s="20"/>
      <c r="AI8" s="188"/>
      <c r="AJ8" s="171"/>
      <c r="AK8" s="3"/>
    </row>
    <row r="9" spans="1:37" ht="18">
      <c r="A9" s="3"/>
      <c r="B9" s="45">
        <v>6</v>
      </c>
      <c r="C9" s="65" t="s">
        <v>48</v>
      </c>
      <c r="D9" s="66" t="s">
        <v>79</v>
      </c>
      <c r="E9" s="57">
        <f t="shared" si="0"/>
        <v>10</v>
      </c>
      <c r="F9" s="58"/>
      <c r="G9" s="24"/>
      <c r="H9" s="57">
        <v>10</v>
      </c>
      <c r="I9" s="57"/>
      <c r="J9" s="57"/>
      <c r="K9" s="57"/>
      <c r="L9" s="3"/>
      <c r="M9" s="161">
        <v>2</v>
      </c>
      <c r="N9" s="167">
        <f>AB9+AI9</f>
        <v>1408.65</v>
      </c>
      <c r="O9" s="163" t="s">
        <v>34</v>
      </c>
      <c r="P9" s="24" t="s">
        <v>22</v>
      </c>
      <c r="Q9" s="180"/>
      <c r="R9" s="165" t="s">
        <v>36</v>
      </c>
      <c r="S9" s="162">
        <v>53</v>
      </c>
      <c r="T9" s="182">
        <v>4</v>
      </c>
      <c r="U9" s="21"/>
      <c r="V9" s="170">
        <v>1</v>
      </c>
      <c r="W9" s="20"/>
      <c r="X9" s="33">
        <f>96.8+45.42</f>
        <v>142.22</v>
      </c>
      <c r="Y9" s="19">
        <v>140</v>
      </c>
      <c r="Z9" s="20"/>
      <c r="AA9" s="20"/>
      <c r="AB9" s="172">
        <f>SUM(W9:AA10)</f>
        <v>703.69</v>
      </c>
      <c r="AC9" s="178">
        <v>2</v>
      </c>
      <c r="AD9" s="20"/>
      <c r="AE9" s="19">
        <v>140</v>
      </c>
      <c r="AF9" s="27">
        <v>141</v>
      </c>
      <c r="AG9" s="20"/>
      <c r="AH9" s="20"/>
      <c r="AI9" s="172">
        <f>SUM(AD9:AH10)</f>
        <v>704.96</v>
      </c>
      <c r="AJ9" s="178">
        <v>2</v>
      </c>
      <c r="AK9" s="3"/>
    </row>
    <row r="10" spans="1:37" ht="18">
      <c r="A10" s="3"/>
      <c r="B10" s="45">
        <v>7</v>
      </c>
      <c r="C10" s="43" t="s">
        <v>94</v>
      </c>
      <c r="D10" s="64" t="s">
        <v>14</v>
      </c>
      <c r="E10" s="57">
        <f t="shared" si="0"/>
        <v>8</v>
      </c>
      <c r="F10" s="58"/>
      <c r="G10" s="57">
        <v>8</v>
      </c>
      <c r="H10" s="57"/>
      <c r="I10" s="57"/>
      <c r="J10" s="57"/>
      <c r="K10" s="57"/>
      <c r="L10" s="3"/>
      <c r="M10" s="161"/>
      <c r="N10" s="168"/>
      <c r="O10" s="164"/>
      <c r="P10" s="89" t="s">
        <v>73</v>
      </c>
      <c r="Q10" s="181"/>
      <c r="R10" s="166"/>
      <c r="S10" s="162"/>
      <c r="T10" s="182"/>
      <c r="U10" s="22">
        <v>6.067</v>
      </c>
      <c r="V10" s="171"/>
      <c r="W10" s="98">
        <v>143</v>
      </c>
      <c r="X10" s="20"/>
      <c r="Y10" s="20"/>
      <c r="Z10" s="27">
        <v>141</v>
      </c>
      <c r="AA10" s="91">
        <v>137.47</v>
      </c>
      <c r="AB10" s="173"/>
      <c r="AC10" s="179"/>
      <c r="AD10" s="98">
        <v>143</v>
      </c>
      <c r="AE10" s="20"/>
      <c r="AF10" s="20"/>
      <c r="AG10" s="97">
        <v>143.96</v>
      </c>
      <c r="AH10" s="91">
        <v>137</v>
      </c>
      <c r="AI10" s="173"/>
      <c r="AJ10" s="179"/>
      <c r="AK10" s="3"/>
    </row>
    <row r="11" spans="1:37" ht="18" customHeight="1">
      <c r="A11" s="3"/>
      <c r="B11" s="45">
        <v>8</v>
      </c>
      <c r="C11" s="65" t="s">
        <v>48</v>
      </c>
      <c r="D11" s="64" t="s">
        <v>91</v>
      </c>
      <c r="E11" s="57">
        <f t="shared" si="0"/>
        <v>8</v>
      </c>
      <c r="F11" s="58"/>
      <c r="G11" s="24"/>
      <c r="H11" s="57">
        <v>8</v>
      </c>
      <c r="I11" s="57"/>
      <c r="J11" s="57"/>
      <c r="K11" s="57"/>
      <c r="L11" s="3"/>
      <c r="M11" s="161">
        <v>3</v>
      </c>
      <c r="N11" s="167">
        <f>AB11+AI11</f>
        <v>1391.6</v>
      </c>
      <c r="O11" s="163" t="s">
        <v>6</v>
      </c>
      <c r="P11" s="24" t="s">
        <v>26</v>
      </c>
      <c r="Q11" s="176" t="s">
        <v>39</v>
      </c>
      <c r="R11" s="165" t="s">
        <v>33</v>
      </c>
      <c r="S11" s="162">
        <v>68</v>
      </c>
      <c r="T11" s="182">
        <v>4.5</v>
      </c>
      <c r="U11" s="22">
        <v>6.242</v>
      </c>
      <c r="V11" s="174">
        <v>4</v>
      </c>
      <c r="W11" s="19">
        <f>93.83+44.89</f>
        <v>138.72</v>
      </c>
      <c r="X11" s="19">
        <v>138</v>
      </c>
      <c r="Y11" s="26">
        <v>143</v>
      </c>
      <c r="Z11" s="20"/>
      <c r="AA11" s="20"/>
      <c r="AB11" s="188">
        <f>SUM(W11:AA12)</f>
        <v>693.75</v>
      </c>
      <c r="AC11" s="177">
        <v>3</v>
      </c>
      <c r="AD11" s="19">
        <v>138.85</v>
      </c>
      <c r="AE11" s="27">
        <v>141</v>
      </c>
      <c r="AF11" s="33">
        <v>142</v>
      </c>
      <c r="AG11" s="20"/>
      <c r="AH11" s="20"/>
      <c r="AI11" s="172">
        <f>SUM(AD11:AH12)</f>
        <v>697.85</v>
      </c>
      <c r="AJ11" s="177">
        <v>3</v>
      </c>
      <c r="AK11" s="3"/>
    </row>
    <row r="12" spans="1:37" ht="18" customHeight="1">
      <c r="A12" s="3"/>
      <c r="B12" s="45">
        <v>9</v>
      </c>
      <c r="C12" s="65" t="s">
        <v>48</v>
      </c>
      <c r="D12" s="66" t="s">
        <v>92</v>
      </c>
      <c r="E12" s="57">
        <f t="shared" si="0"/>
        <v>4</v>
      </c>
      <c r="F12" s="58"/>
      <c r="G12" s="57"/>
      <c r="H12" s="57">
        <v>4</v>
      </c>
      <c r="I12" s="57"/>
      <c r="J12" s="57"/>
      <c r="K12" s="57"/>
      <c r="L12" s="3"/>
      <c r="M12" s="161"/>
      <c r="N12" s="168"/>
      <c r="O12" s="164"/>
      <c r="P12" s="24" t="s">
        <v>3</v>
      </c>
      <c r="Q12" s="176"/>
      <c r="R12" s="228"/>
      <c r="S12" s="162"/>
      <c r="T12" s="182"/>
      <c r="U12" s="21"/>
      <c r="V12" s="175"/>
      <c r="W12" s="20"/>
      <c r="X12" s="20"/>
      <c r="Y12" s="20"/>
      <c r="Z12" s="19">
        <v>139</v>
      </c>
      <c r="AA12" s="19">
        <v>135.03</v>
      </c>
      <c r="AB12" s="188"/>
      <c r="AC12" s="177"/>
      <c r="AD12" s="20"/>
      <c r="AE12" s="20"/>
      <c r="AF12" s="20"/>
      <c r="AG12" s="27">
        <v>141</v>
      </c>
      <c r="AH12" s="19">
        <v>135</v>
      </c>
      <c r="AI12" s="173"/>
      <c r="AJ12" s="177"/>
      <c r="AK12" s="3"/>
    </row>
    <row r="13" spans="1:37" ht="18" customHeight="1">
      <c r="A13" s="3"/>
      <c r="B13" s="45">
        <v>10</v>
      </c>
      <c r="C13" s="65" t="s">
        <v>48</v>
      </c>
      <c r="D13" s="64"/>
      <c r="E13" s="57">
        <f t="shared" si="0"/>
        <v>0</v>
      </c>
      <c r="F13" s="58"/>
      <c r="G13" s="57"/>
      <c r="H13" s="57"/>
      <c r="I13" s="57"/>
      <c r="J13" s="57"/>
      <c r="K13" s="57"/>
      <c r="L13" s="3"/>
      <c r="M13" s="161">
        <v>4</v>
      </c>
      <c r="N13" s="167">
        <f>AB13+AI13</f>
        <v>1374.83</v>
      </c>
      <c r="O13" s="250" t="s">
        <v>79</v>
      </c>
      <c r="P13" s="24" t="s">
        <v>86</v>
      </c>
      <c r="Q13" s="180" t="s">
        <v>89</v>
      </c>
      <c r="R13" s="165" t="s">
        <v>100</v>
      </c>
      <c r="S13" s="162">
        <v>31</v>
      </c>
      <c r="T13" s="182"/>
      <c r="U13" s="21"/>
      <c r="V13" s="177">
        <v>3</v>
      </c>
      <c r="W13" s="20"/>
      <c r="X13" s="19">
        <v>139</v>
      </c>
      <c r="Y13" s="19">
        <v>139.46</v>
      </c>
      <c r="Z13" s="19">
        <v>139</v>
      </c>
      <c r="AA13" s="20"/>
      <c r="AB13" s="172">
        <f>SUM(W13:AA14)</f>
        <v>688.0600000000001</v>
      </c>
      <c r="AC13" s="198">
        <v>4</v>
      </c>
      <c r="AD13" s="20"/>
      <c r="AE13" s="19">
        <v>139</v>
      </c>
      <c r="AF13" s="19">
        <v>137</v>
      </c>
      <c r="AG13" s="19">
        <v>139</v>
      </c>
      <c r="AH13" s="20"/>
      <c r="AI13" s="188">
        <f>SUM(AD13:AH14)</f>
        <v>686.77</v>
      </c>
      <c r="AJ13" s="198">
        <v>4</v>
      </c>
      <c r="AK13" s="3"/>
    </row>
    <row r="14" spans="1:37" ht="18" customHeight="1">
      <c r="A14" s="3"/>
      <c r="B14" s="42"/>
      <c r="C14" s="43"/>
      <c r="D14" s="44" t="s">
        <v>46</v>
      </c>
      <c r="E14" s="36">
        <f>SUM(E4:E13)</f>
        <v>147</v>
      </c>
      <c r="F14" s="45"/>
      <c r="G14" s="45"/>
      <c r="H14" s="46" t="s">
        <v>47</v>
      </c>
      <c r="I14" s="47" t="s">
        <v>48</v>
      </c>
      <c r="J14" s="42" t="s">
        <v>49</v>
      </c>
      <c r="K14" s="43" t="s">
        <v>50</v>
      </c>
      <c r="L14" s="3"/>
      <c r="M14" s="161"/>
      <c r="N14" s="168"/>
      <c r="O14" s="256"/>
      <c r="P14" s="24" t="s">
        <v>60</v>
      </c>
      <c r="Q14" s="181"/>
      <c r="R14" s="166"/>
      <c r="S14" s="162"/>
      <c r="T14" s="182"/>
      <c r="U14" s="22">
        <v>6.202</v>
      </c>
      <c r="V14" s="177"/>
      <c r="W14" s="19">
        <v>138</v>
      </c>
      <c r="X14" s="20"/>
      <c r="Y14" s="20"/>
      <c r="Z14" s="20"/>
      <c r="AA14" s="19">
        <v>132.6</v>
      </c>
      <c r="AB14" s="173"/>
      <c r="AC14" s="198"/>
      <c r="AD14" s="19">
        <v>140</v>
      </c>
      <c r="AE14" s="20"/>
      <c r="AF14" s="20"/>
      <c r="AG14" s="20"/>
      <c r="AH14" s="19">
        <v>131.77</v>
      </c>
      <c r="AI14" s="188"/>
      <c r="AJ14" s="198"/>
      <c r="AK14" s="3"/>
    </row>
    <row r="15" spans="1:37" ht="18" customHeight="1">
      <c r="A15" s="3"/>
      <c r="B15" s="3"/>
      <c r="C15" s="48"/>
      <c r="D15" s="48"/>
      <c r="E15" s="48"/>
      <c r="F15" s="3"/>
      <c r="G15" s="3"/>
      <c r="H15" s="3"/>
      <c r="I15" s="3"/>
      <c r="J15" s="3"/>
      <c r="K15" s="3"/>
      <c r="L15" s="3"/>
      <c r="M15" s="161">
        <v>5</v>
      </c>
      <c r="N15" s="167">
        <f>AB15+AI15</f>
        <v>1364.66</v>
      </c>
      <c r="O15" s="254" t="s">
        <v>80</v>
      </c>
      <c r="P15" s="24" t="s">
        <v>87</v>
      </c>
      <c r="Q15" s="176"/>
      <c r="R15" s="187" t="s">
        <v>83</v>
      </c>
      <c r="S15" s="162">
        <v>66</v>
      </c>
      <c r="T15" s="182"/>
      <c r="U15" s="22">
        <v>6.347</v>
      </c>
      <c r="V15" s="197">
        <v>7</v>
      </c>
      <c r="W15" s="94">
        <v>139</v>
      </c>
      <c r="X15" s="27">
        <v>141</v>
      </c>
      <c r="Y15" s="19">
        <v>139.23</v>
      </c>
      <c r="Z15" s="19">
        <f>92.4+43.78</f>
        <v>136.18</v>
      </c>
      <c r="AA15" s="91">
        <v>131</v>
      </c>
      <c r="AB15" s="172">
        <f>SUM(W15:AA16)</f>
        <v>686.4100000000001</v>
      </c>
      <c r="AC15" s="198">
        <v>5</v>
      </c>
      <c r="AD15" s="20"/>
      <c r="AE15" s="20"/>
      <c r="AF15" s="20"/>
      <c r="AG15" s="20"/>
      <c r="AH15" s="20"/>
      <c r="AI15" s="188">
        <f>SUM(AD15:AH16)</f>
        <v>678.25</v>
      </c>
      <c r="AJ15" s="198">
        <v>6</v>
      </c>
      <c r="AK15" s="3"/>
    </row>
    <row r="16" spans="1:37" ht="19.5" customHeight="1">
      <c r="A16" s="3"/>
      <c r="B16" s="212" t="s">
        <v>66</v>
      </c>
      <c r="C16" s="212"/>
      <c r="D16" s="212"/>
      <c r="E16" s="212"/>
      <c r="F16" s="212"/>
      <c r="G16" s="212"/>
      <c r="H16" s="212"/>
      <c r="I16" s="212"/>
      <c r="J16" s="212"/>
      <c r="K16" s="212"/>
      <c r="L16" s="3"/>
      <c r="M16" s="161"/>
      <c r="N16" s="168"/>
      <c r="O16" s="255"/>
      <c r="P16" s="24" t="s">
        <v>88</v>
      </c>
      <c r="Q16" s="176"/>
      <c r="R16" s="187"/>
      <c r="S16" s="162"/>
      <c r="T16" s="182"/>
      <c r="U16" s="21"/>
      <c r="V16" s="197"/>
      <c r="W16" s="92"/>
      <c r="X16" s="20"/>
      <c r="Y16" s="20"/>
      <c r="Z16" s="20"/>
      <c r="AA16" s="93"/>
      <c r="AB16" s="173"/>
      <c r="AC16" s="198"/>
      <c r="AD16" s="19">
        <v>139</v>
      </c>
      <c r="AE16" s="19">
        <v>138</v>
      </c>
      <c r="AF16" s="19">
        <v>137.25</v>
      </c>
      <c r="AG16" s="19">
        <v>135</v>
      </c>
      <c r="AH16" s="19">
        <v>129</v>
      </c>
      <c r="AI16" s="188"/>
      <c r="AJ16" s="198"/>
      <c r="AK16" s="3"/>
    </row>
    <row r="17" spans="1:37" ht="18" customHeight="1">
      <c r="A17" s="3"/>
      <c r="B17" s="224" t="s">
        <v>1</v>
      </c>
      <c r="C17" s="224"/>
      <c r="D17" s="225" t="s">
        <v>7</v>
      </c>
      <c r="E17" s="217" t="s">
        <v>51</v>
      </c>
      <c r="F17" s="218" t="s">
        <v>52</v>
      </c>
      <c r="G17" s="217" t="s">
        <v>53</v>
      </c>
      <c r="H17" s="217"/>
      <c r="I17" s="217"/>
      <c r="J17" s="217"/>
      <c r="K17" s="217"/>
      <c r="L17" s="3"/>
      <c r="M17" s="161">
        <v>6</v>
      </c>
      <c r="N17" s="167">
        <f>AB17+AI17</f>
        <v>1342.97</v>
      </c>
      <c r="O17" s="163" t="s">
        <v>30</v>
      </c>
      <c r="P17" s="24" t="s">
        <v>37</v>
      </c>
      <c r="Q17" s="176" t="s">
        <v>39</v>
      </c>
      <c r="R17" s="165" t="s">
        <v>36</v>
      </c>
      <c r="S17" s="185">
        <v>55</v>
      </c>
      <c r="T17" s="183">
        <v>4.5</v>
      </c>
      <c r="U17" s="22">
        <v>6.252</v>
      </c>
      <c r="V17" s="197">
        <v>5</v>
      </c>
      <c r="W17" s="92"/>
      <c r="X17" s="20"/>
      <c r="Y17" s="20"/>
      <c r="Z17" s="20"/>
      <c r="AA17" s="93"/>
      <c r="AB17" s="172">
        <f>SUM(W17:AA18)</f>
        <v>664.36</v>
      </c>
      <c r="AC17" s="198">
        <v>7</v>
      </c>
      <c r="AD17" s="19">
        <v>138</v>
      </c>
      <c r="AE17" s="19">
        <v>136</v>
      </c>
      <c r="AF17" s="19">
        <v>138</v>
      </c>
      <c r="AG17" s="19">
        <v>136</v>
      </c>
      <c r="AH17" s="19">
        <v>130.61</v>
      </c>
      <c r="AI17" s="188">
        <f>SUM(AD17:AH18)</f>
        <v>678.61</v>
      </c>
      <c r="AJ17" s="198">
        <v>5</v>
      </c>
      <c r="AK17" s="3"/>
    </row>
    <row r="18" spans="1:37" ht="16.5" customHeight="1">
      <c r="A18" s="3"/>
      <c r="B18" s="224"/>
      <c r="C18" s="224"/>
      <c r="D18" s="225"/>
      <c r="E18" s="217"/>
      <c r="F18" s="218"/>
      <c r="G18" s="49" t="s">
        <v>54</v>
      </c>
      <c r="H18" s="51" t="s">
        <v>56</v>
      </c>
      <c r="I18" s="52" t="s">
        <v>30</v>
      </c>
      <c r="J18" s="50" t="s">
        <v>55</v>
      </c>
      <c r="K18" s="53" t="s">
        <v>57</v>
      </c>
      <c r="L18" s="3"/>
      <c r="M18" s="161"/>
      <c r="N18" s="168"/>
      <c r="O18" s="164"/>
      <c r="P18" s="24" t="s">
        <v>38</v>
      </c>
      <c r="Q18" s="176"/>
      <c r="R18" s="166"/>
      <c r="S18" s="186"/>
      <c r="T18" s="184"/>
      <c r="U18" s="21"/>
      <c r="V18" s="197"/>
      <c r="W18" s="90">
        <v>130</v>
      </c>
      <c r="X18" s="19">
        <v>138</v>
      </c>
      <c r="Y18" s="19">
        <v>140</v>
      </c>
      <c r="Z18" s="19">
        <v>127.36</v>
      </c>
      <c r="AA18" s="91">
        <v>129</v>
      </c>
      <c r="AB18" s="173"/>
      <c r="AC18" s="198"/>
      <c r="AD18" s="20"/>
      <c r="AE18" s="20"/>
      <c r="AF18" s="20"/>
      <c r="AG18" s="20"/>
      <c r="AH18" s="20"/>
      <c r="AI18" s="188"/>
      <c r="AJ18" s="198"/>
      <c r="AK18" s="3"/>
    </row>
    <row r="19" spans="1:37" ht="18" customHeight="1">
      <c r="A19" s="3"/>
      <c r="B19" s="224"/>
      <c r="C19" s="224"/>
      <c r="D19" s="225"/>
      <c r="E19" s="217"/>
      <c r="F19" s="218"/>
      <c r="G19" s="54" t="s">
        <v>67</v>
      </c>
      <c r="H19" s="54" t="s">
        <v>68</v>
      </c>
      <c r="I19" s="54" t="s">
        <v>69</v>
      </c>
      <c r="J19" s="54" t="s">
        <v>58</v>
      </c>
      <c r="K19" s="54" t="s">
        <v>70</v>
      </c>
      <c r="L19" s="3"/>
      <c r="M19" s="161">
        <v>7</v>
      </c>
      <c r="N19" s="167">
        <f>AB19+AI19</f>
        <v>1329.45</v>
      </c>
      <c r="O19" s="250" t="s">
        <v>81</v>
      </c>
      <c r="P19" s="24" t="s">
        <v>59</v>
      </c>
      <c r="Q19" s="252" t="s">
        <v>40</v>
      </c>
      <c r="R19" s="165"/>
      <c r="S19" s="185">
        <v>69</v>
      </c>
      <c r="T19" s="183"/>
      <c r="U19" s="22">
        <v>6.262</v>
      </c>
      <c r="V19" s="197">
        <v>6</v>
      </c>
      <c r="W19" s="92"/>
      <c r="X19" s="20"/>
      <c r="Y19" s="20"/>
      <c r="Z19" s="20"/>
      <c r="AA19" s="93"/>
      <c r="AB19" s="172">
        <f>SUM(W19:AA20)</f>
        <v>673.44</v>
      </c>
      <c r="AC19" s="198">
        <v>6</v>
      </c>
      <c r="AD19" s="19">
        <v>113</v>
      </c>
      <c r="AE19" s="19">
        <v>134</v>
      </c>
      <c r="AF19" s="19">
        <v>134</v>
      </c>
      <c r="AG19" s="19">
        <v>139</v>
      </c>
      <c r="AH19" s="19">
        <v>136.01</v>
      </c>
      <c r="AI19" s="188">
        <f>SUM(AD19:AH20)</f>
        <v>656.01</v>
      </c>
      <c r="AJ19" s="198">
        <v>7</v>
      </c>
      <c r="AK19" s="3"/>
    </row>
    <row r="20" spans="1:37" ht="18">
      <c r="A20" s="3"/>
      <c r="B20" s="55">
        <v>1</v>
      </c>
      <c r="C20" s="42" t="s">
        <v>49</v>
      </c>
      <c r="D20" s="56" t="s">
        <v>26</v>
      </c>
      <c r="E20" s="57">
        <f aca="true" t="shared" si="1" ref="E20:E39">SUM(G20:K20)</f>
        <v>33</v>
      </c>
      <c r="F20" s="58"/>
      <c r="G20" s="59">
        <v>20</v>
      </c>
      <c r="H20" s="61">
        <v>13</v>
      </c>
      <c r="I20" s="57"/>
      <c r="J20" s="57"/>
      <c r="K20" s="57"/>
      <c r="L20" s="3"/>
      <c r="M20" s="161"/>
      <c r="N20" s="168"/>
      <c r="O20" s="251"/>
      <c r="P20" s="24" t="s">
        <v>61</v>
      </c>
      <c r="Q20" s="253"/>
      <c r="R20" s="166"/>
      <c r="S20" s="186"/>
      <c r="T20" s="184"/>
      <c r="U20" s="21"/>
      <c r="V20" s="197"/>
      <c r="W20" s="90">
        <v>138</v>
      </c>
      <c r="X20" s="19">
        <v>129</v>
      </c>
      <c r="Y20" s="19">
        <v>138</v>
      </c>
      <c r="Z20" s="19">
        <v>134</v>
      </c>
      <c r="AA20" s="91">
        <f>91.76+42.68</f>
        <v>134.44</v>
      </c>
      <c r="AB20" s="173"/>
      <c r="AC20" s="198"/>
      <c r="AD20" s="20"/>
      <c r="AE20" s="20"/>
      <c r="AF20" s="20"/>
      <c r="AG20" s="20"/>
      <c r="AH20" s="20"/>
      <c r="AI20" s="188"/>
      <c r="AJ20" s="198"/>
      <c r="AK20" s="3"/>
    </row>
    <row r="21" spans="1:37" ht="18" customHeight="1">
      <c r="A21" s="3"/>
      <c r="B21" s="45"/>
      <c r="C21" s="42" t="s">
        <v>49</v>
      </c>
      <c r="D21" s="56" t="s">
        <v>3</v>
      </c>
      <c r="E21" s="57">
        <f t="shared" si="1"/>
        <v>33</v>
      </c>
      <c r="F21" s="58"/>
      <c r="G21" s="59">
        <v>20</v>
      </c>
      <c r="H21" s="61">
        <v>13</v>
      </c>
      <c r="I21" s="57"/>
      <c r="J21" s="57"/>
      <c r="K21" s="57"/>
      <c r="L21" s="3"/>
      <c r="M21" s="161">
        <v>8</v>
      </c>
      <c r="N21" s="167">
        <f>AB21+AI21</f>
        <v>1231.8600000000001</v>
      </c>
      <c r="O21" s="169" t="s">
        <v>13</v>
      </c>
      <c r="P21" s="24" t="s">
        <v>29</v>
      </c>
      <c r="Q21" s="176" t="s">
        <v>82</v>
      </c>
      <c r="R21" s="187" t="s">
        <v>75</v>
      </c>
      <c r="S21" s="162" t="s">
        <v>76</v>
      </c>
      <c r="T21" s="182">
        <v>6</v>
      </c>
      <c r="U21" s="22">
        <v>6.377</v>
      </c>
      <c r="V21" s="174">
        <v>8</v>
      </c>
      <c r="W21" s="18">
        <v>135</v>
      </c>
      <c r="X21" s="19">
        <v>106.95</v>
      </c>
      <c r="Y21" s="19">
        <v>132</v>
      </c>
      <c r="Z21" s="19">
        <v>125</v>
      </c>
      <c r="AA21" s="91">
        <v>132</v>
      </c>
      <c r="AB21" s="172">
        <f>SUM(W21:AA22)-30</f>
        <v>600.95</v>
      </c>
      <c r="AC21" s="197">
        <v>8</v>
      </c>
      <c r="AD21" s="20"/>
      <c r="AE21" s="20"/>
      <c r="AF21" s="20"/>
      <c r="AG21" s="20"/>
      <c r="AH21" s="20"/>
      <c r="AI21" s="172">
        <f>SUM(AD21:AH22)-30</f>
        <v>630.91</v>
      </c>
      <c r="AJ21" s="197">
        <v>8</v>
      </c>
      <c r="AK21" s="3"/>
    </row>
    <row r="22" spans="1:37" ht="18" customHeight="1">
      <c r="A22" s="3"/>
      <c r="B22" s="45">
        <v>3</v>
      </c>
      <c r="C22" s="42" t="s">
        <v>49</v>
      </c>
      <c r="D22" s="56" t="s">
        <v>22</v>
      </c>
      <c r="E22" s="57">
        <f t="shared" si="1"/>
        <v>32</v>
      </c>
      <c r="F22" s="58"/>
      <c r="G22" s="60">
        <v>16</v>
      </c>
      <c r="H22" s="60">
        <v>16</v>
      </c>
      <c r="I22" s="57"/>
      <c r="J22" s="57"/>
      <c r="K22" s="57"/>
      <c r="L22" s="3"/>
      <c r="M22" s="161"/>
      <c r="N22" s="168"/>
      <c r="O22" s="169"/>
      <c r="P22" s="89" t="s">
        <v>74</v>
      </c>
      <c r="Q22" s="176"/>
      <c r="R22" s="187"/>
      <c r="S22" s="162"/>
      <c r="T22" s="182"/>
      <c r="U22" s="21"/>
      <c r="V22" s="175"/>
      <c r="W22" s="20"/>
      <c r="X22" s="20"/>
      <c r="Y22" s="20"/>
      <c r="Z22" s="20"/>
      <c r="AA22" s="20"/>
      <c r="AB22" s="173"/>
      <c r="AC22" s="197"/>
      <c r="AD22" s="19">
        <v>132</v>
      </c>
      <c r="AE22" s="19">
        <v>130</v>
      </c>
      <c r="AF22" s="19">
        <v>134</v>
      </c>
      <c r="AG22" s="19">
        <v>135</v>
      </c>
      <c r="AH22" s="19">
        <v>129.91</v>
      </c>
      <c r="AI22" s="173"/>
      <c r="AJ22" s="197"/>
      <c r="AK22" s="3"/>
    </row>
    <row r="23" spans="1:37" ht="18" customHeight="1">
      <c r="A23" s="3"/>
      <c r="B23" s="45">
        <v>4</v>
      </c>
      <c r="C23" s="47" t="s">
        <v>48</v>
      </c>
      <c r="D23" s="56" t="s">
        <v>84</v>
      </c>
      <c r="E23" s="57">
        <f t="shared" si="1"/>
        <v>20</v>
      </c>
      <c r="F23" s="58"/>
      <c r="G23" s="57"/>
      <c r="H23" s="59">
        <v>20</v>
      </c>
      <c r="I23" s="57"/>
      <c r="J23" s="57"/>
      <c r="K23" s="57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</row>
    <row r="24" spans="1:37" ht="18" customHeight="1">
      <c r="A24" s="3"/>
      <c r="B24" s="45"/>
      <c r="C24" s="47" t="s">
        <v>48</v>
      </c>
      <c r="D24" s="56" t="s">
        <v>85</v>
      </c>
      <c r="E24" s="57">
        <f t="shared" si="1"/>
        <v>20</v>
      </c>
      <c r="F24" s="58"/>
      <c r="G24" s="57"/>
      <c r="H24" s="59">
        <v>20</v>
      </c>
      <c r="I24" s="57"/>
      <c r="J24" s="57"/>
      <c r="K24" s="68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67"/>
    </row>
    <row r="25" spans="1:37" ht="18">
      <c r="A25" s="3"/>
      <c r="B25" s="45">
        <v>6</v>
      </c>
      <c r="C25" s="43" t="s">
        <v>94</v>
      </c>
      <c r="D25" s="56" t="s">
        <v>2</v>
      </c>
      <c r="E25" s="57">
        <f t="shared" si="1"/>
        <v>16</v>
      </c>
      <c r="F25" s="58"/>
      <c r="G25" s="60">
        <v>16</v>
      </c>
      <c r="H25" s="57"/>
      <c r="I25" s="57"/>
      <c r="J25" s="57"/>
      <c r="K25" s="68"/>
      <c r="L25" s="3"/>
      <c r="M25" s="3"/>
      <c r="N25" s="87" t="s">
        <v>15</v>
      </c>
      <c r="O25" s="40"/>
      <c r="P25" s="40"/>
      <c r="Q25" s="3"/>
      <c r="R25" s="39" t="s">
        <v>45</v>
      </c>
      <c r="S25" s="38"/>
      <c r="T25" s="38"/>
      <c r="U25" s="38"/>
      <c r="V25" s="3"/>
      <c r="W25" s="2"/>
      <c r="X25" s="2"/>
      <c r="Y25" s="2"/>
      <c r="Z25" s="2"/>
      <c r="AA25" s="2"/>
      <c r="AB25" s="2"/>
      <c r="AC25" s="2"/>
      <c r="AD25" s="23" t="s">
        <v>32</v>
      </c>
      <c r="AE25" s="2"/>
      <c r="AF25" s="2"/>
      <c r="AG25" s="2"/>
      <c r="AH25" s="2"/>
      <c r="AI25" s="2"/>
      <c r="AJ25" s="2"/>
      <c r="AK25" s="67"/>
    </row>
    <row r="26" spans="1:37" ht="18">
      <c r="A26" s="3"/>
      <c r="B26" s="45"/>
      <c r="C26" s="43" t="s">
        <v>93</v>
      </c>
      <c r="D26" s="56" t="s">
        <v>29</v>
      </c>
      <c r="E26" s="57">
        <f t="shared" si="1"/>
        <v>16</v>
      </c>
      <c r="F26" s="58"/>
      <c r="G26" s="61">
        <v>13</v>
      </c>
      <c r="H26" s="57">
        <v>3</v>
      </c>
      <c r="I26" s="57"/>
      <c r="J26" s="57"/>
      <c r="K26" s="68"/>
      <c r="L26" s="3"/>
      <c r="M26" s="3"/>
      <c r="N26" s="88" t="s">
        <v>27</v>
      </c>
      <c r="O26" s="37"/>
      <c r="P26" s="37"/>
      <c r="Q26" s="3"/>
      <c r="R26" s="39" t="s">
        <v>17</v>
      </c>
      <c r="S26" s="38"/>
      <c r="T26" s="38"/>
      <c r="U26" s="38"/>
      <c r="V26" s="3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67"/>
    </row>
    <row r="27" spans="1:37" ht="18">
      <c r="A27" s="3"/>
      <c r="B27" s="45"/>
      <c r="C27" s="46" t="s">
        <v>95</v>
      </c>
      <c r="D27" s="56" t="s">
        <v>37</v>
      </c>
      <c r="E27" s="57">
        <f t="shared" si="1"/>
        <v>16</v>
      </c>
      <c r="F27" s="58"/>
      <c r="G27" s="57">
        <v>10</v>
      </c>
      <c r="H27" s="57">
        <v>6</v>
      </c>
      <c r="I27" s="57"/>
      <c r="J27" s="57"/>
      <c r="K27" s="68"/>
      <c r="L27" s="3"/>
      <c r="M27" s="3"/>
      <c r="N27" s="88" t="s">
        <v>73</v>
      </c>
      <c r="O27" s="37"/>
      <c r="P27" s="37"/>
      <c r="Q27" s="3"/>
      <c r="R27" s="39" t="s">
        <v>71</v>
      </c>
      <c r="S27" s="38"/>
      <c r="T27" s="38"/>
      <c r="U27" s="38"/>
      <c r="V27" s="3"/>
      <c r="W27" s="2"/>
      <c r="X27" s="2"/>
      <c r="Y27" s="2"/>
      <c r="Z27" s="2"/>
      <c r="AA27" s="2"/>
      <c r="AB27" s="2"/>
      <c r="AC27" s="2"/>
      <c r="AD27" s="2"/>
      <c r="AE27" s="2"/>
      <c r="AF27" s="23" t="s">
        <v>32</v>
      </c>
      <c r="AG27" s="2"/>
      <c r="AH27" s="2"/>
      <c r="AI27" s="2"/>
      <c r="AJ27" s="2"/>
      <c r="AK27" s="2"/>
    </row>
    <row r="28" spans="1:37" ht="18">
      <c r="A28" s="62"/>
      <c r="B28" s="45"/>
      <c r="C28" s="46" t="s">
        <v>95</v>
      </c>
      <c r="D28" s="56" t="s">
        <v>38</v>
      </c>
      <c r="E28" s="57">
        <f t="shared" si="1"/>
        <v>16</v>
      </c>
      <c r="F28" s="58"/>
      <c r="G28" s="57">
        <v>10</v>
      </c>
      <c r="H28" s="57">
        <v>6</v>
      </c>
      <c r="I28" s="57"/>
      <c r="J28" s="57"/>
      <c r="K28" s="68"/>
      <c r="L28" s="3"/>
      <c r="M28" s="3"/>
      <c r="N28" s="3"/>
      <c r="O28" s="3"/>
      <c r="P28" s="3"/>
      <c r="Q28" s="3"/>
      <c r="R28" s="39" t="s">
        <v>72</v>
      </c>
      <c r="S28" s="38"/>
      <c r="T28" s="38"/>
      <c r="U28" s="38"/>
      <c r="V28" s="3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</row>
    <row r="29" spans="1:37" ht="18">
      <c r="A29" s="62"/>
      <c r="B29" s="45"/>
      <c r="C29" s="47" t="s">
        <v>48</v>
      </c>
      <c r="D29" s="56" t="s">
        <v>73</v>
      </c>
      <c r="E29" s="57">
        <f t="shared" si="1"/>
        <v>16</v>
      </c>
      <c r="F29" s="58"/>
      <c r="G29" s="57"/>
      <c r="H29" s="60">
        <v>16</v>
      </c>
      <c r="I29" s="57"/>
      <c r="J29" s="57"/>
      <c r="K29" s="68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67"/>
      <c r="AK29" s="2"/>
    </row>
    <row r="30" spans="1:37" ht="19.5">
      <c r="A30" s="62"/>
      <c r="B30" s="45">
        <v>11</v>
      </c>
      <c r="C30" s="43" t="s">
        <v>96</v>
      </c>
      <c r="D30" s="56" t="s">
        <v>19</v>
      </c>
      <c r="E30" s="57">
        <f t="shared" si="1"/>
        <v>13</v>
      </c>
      <c r="F30" s="58"/>
      <c r="G30" s="61">
        <v>13</v>
      </c>
      <c r="H30" s="57"/>
      <c r="I30" s="57"/>
      <c r="J30" s="57"/>
      <c r="K30" s="68"/>
      <c r="L30" s="3"/>
      <c r="M30" s="212"/>
      <c r="N30" s="212"/>
      <c r="O30" s="212"/>
      <c r="P30" s="212"/>
      <c r="Q30" s="212"/>
      <c r="R30" s="212"/>
      <c r="S30" s="212"/>
      <c r="T30" s="212"/>
      <c r="U30" s="212"/>
      <c r="V30" s="212"/>
      <c r="W30" s="21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67"/>
      <c r="AK30" s="2"/>
    </row>
    <row r="31" spans="1:37" ht="18">
      <c r="A31" s="62"/>
      <c r="B31" s="45">
        <v>12</v>
      </c>
      <c r="C31" s="47" t="s">
        <v>48</v>
      </c>
      <c r="D31" s="56" t="s">
        <v>86</v>
      </c>
      <c r="E31" s="57">
        <f t="shared" si="1"/>
        <v>10</v>
      </c>
      <c r="F31" s="58"/>
      <c r="G31" s="57"/>
      <c r="H31" s="57">
        <v>10</v>
      </c>
      <c r="I31" s="57"/>
      <c r="J31" s="57"/>
      <c r="K31" s="68"/>
      <c r="L31" s="3"/>
      <c r="M31" s="213"/>
      <c r="N31" s="213"/>
      <c r="O31" s="214"/>
      <c r="P31" s="215"/>
      <c r="Q31" s="216"/>
      <c r="R31" s="215"/>
      <c r="S31" s="215"/>
      <c r="T31" s="215"/>
      <c r="U31" s="215"/>
      <c r="V31" s="215"/>
      <c r="W31" s="215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67"/>
      <c r="AK31" s="2"/>
    </row>
    <row r="32" spans="1:37" ht="18">
      <c r="A32" s="62"/>
      <c r="B32" s="45"/>
      <c r="C32" s="47" t="s">
        <v>48</v>
      </c>
      <c r="D32" s="56" t="s">
        <v>60</v>
      </c>
      <c r="E32" s="57">
        <f t="shared" si="1"/>
        <v>10</v>
      </c>
      <c r="F32" s="58"/>
      <c r="G32" s="57"/>
      <c r="H32" s="57">
        <v>10</v>
      </c>
      <c r="I32" s="57"/>
      <c r="J32" s="57"/>
      <c r="K32" s="68"/>
      <c r="L32" s="3"/>
      <c r="M32" s="213"/>
      <c r="N32" s="213"/>
      <c r="O32" s="214"/>
      <c r="P32" s="215"/>
      <c r="Q32" s="216"/>
      <c r="R32" s="78"/>
      <c r="S32" s="79"/>
      <c r="T32" s="80"/>
      <c r="U32" s="78"/>
      <c r="V32" s="78"/>
      <c r="W32" s="81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67"/>
      <c r="AK32" s="2"/>
    </row>
    <row r="33" spans="1:37" ht="18">
      <c r="A33" s="62"/>
      <c r="B33" s="45">
        <v>14</v>
      </c>
      <c r="C33" s="43" t="s">
        <v>97</v>
      </c>
      <c r="D33" s="56" t="s">
        <v>8</v>
      </c>
      <c r="E33" s="57">
        <f t="shared" si="1"/>
        <v>8</v>
      </c>
      <c r="F33" s="58"/>
      <c r="G33" s="57">
        <v>8</v>
      </c>
      <c r="H33" s="57"/>
      <c r="I33" s="57"/>
      <c r="J33" s="57"/>
      <c r="K33" s="68"/>
      <c r="L33" s="3"/>
      <c r="M33" s="213"/>
      <c r="N33" s="213"/>
      <c r="O33" s="214"/>
      <c r="P33" s="215"/>
      <c r="Q33" s="216"/>
      <c r="R33" s="82"/>
      <c r="S33" s="82"/>
      <c r="T33" s="82"/>
      <c r="U33" s="82"/>
      <c r="V33" s="82"/>
      <c r="W33" s="8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</row>
    <row r="34" spans="1:37" ht="18">
      <c r="A34" s="62"/>
      <c r="B34" s="45"/>
      <c r="C34" s="43" t="s">
        <v>97</v>
      </c>
      <c r="D34" s="56" t="s">
        <v>21</v>
      </c>
      <c r="E34" s="57">
        <f t="shared" si="1"/>
        <v>8</v>
      </c>
      <c r="F34" s="58"/>
      <c r="G34" s="57">
        <v>8</v>
      </c>
      <c r="H34" s="57"/>
      <c r="I34" s="57"/>
      <c r="J34" s="57"/>
      <c r="K34" s="68"/>
      <c r="L34" s="3"/>
      <c r="M34" s="235"/>
      <c r="N34" s="236"/>
      <c r="O34" s="213"/>
      <c r="P34" s="70"/>
      <c r="Q34" s="99"/>
      <c r="R34" s="239"/>
      <c r="S34" s="240"/>
      <c r="T34" s="240"/>
      <c r="U34" s="95"/>
      <c r="V34" s="232"/>
      <c r="W34" s="96"/>
      <c r="X34" s="96"/>
      <c r="Y34" s="96"/>
      <c r="Z34" s="96"/>
      <c r="AA34" s="96"/>
      <c r="AB34" s="233"/>
      <c r="AC34" s="232"/>
      <c r="AD34" s="96"/>
      <c r="AE34" s="96"/>
      <c r="AF34" s="96"/>
      <c r="AG34" s="96"/>
      <c r="AH34" s="96"/>
      <c r="AI34" s="233"/>
      <c r="AJ34" s="232"/>
      <c r="AK34" s="2"/>
    </row>
    <row r="35" spans="1:37" ht="18">
      <c r="A35" s="62"/>
      <c r="B35" s="45"/>
      <c r="C35" s="47" t="s">
        <v>48</v>
      </c>
      <c r="D35" s="56" t="s">
        <v>87</v>
      </c>
      <c r="E35" s="57">
        <f t="shared" si="1"/>
        <v>8</v>
      </c>
      <c r="F35" s="58"/>
      <c r="G35" s="57"/>
      <c r="H35" s="57">
        <v>8</v>
      </c>
      <c r="I35" s="57"/>
      <c r="J35" s="57"/>
      <c r="K35" s="68"/>
      <c r="L35" s="3"/>
      <c r="M35" s="235"/>
      <c r="N35" s="236"/>
      <c r="O35" s="213"/>
      <c r="P35" s="70"/>
      <c r="R35" s="245"/>
      <c r="S35" s="240"/>
      <c r="T35" s="240"/>
      <c r="U35" s="96"/>
      <c r="V35" s="232"/>
      <c r="W35" s="96"/>
      <c r="X35" s="96"/>
      <c r="Y35" s="96"/>
      <c r="Z35" s="96"/>
      <c r="AA35" s="96"/>
      <c r="AB35" s="233"/>
      <c r="AC35" s="232"/>
      <c r="AD35" s="96"/>
      <c r="AE35" s="96"/>
      <c r="AF35" s="96"/>
      <c r="AG35" s="96"/>
      <c r="AH35" s="96"/>
      <c r="AI35" s="233"/>
      <c r="AJ35" s="232"/>
      <c r="AK35" s="2"/>
    </row>
    <row r="36" spans="1:37" ht="18">
      <c r="A36" s="62"/>
      <c r="B36" s="45"/>
      <c r="C36" s="47" t="s">
        <v>48</v>
      </c>
      <c r="D36" s="56" t="s">
        <v>88</v>
      </c>
      <c r="E36" s="57">
        <f t="shared" si="1"/>
        <v>8</v>
      </c>
      <c r="F36" s="58"/>
      <c r="G36" s="57"/>
      <c r="H36" s="57">
        <v>8</v>
      </c>
      <c r="I36" s="57"/>
      <c r="J36" s="57"/>
      <c r="K36" s="68"/>
      <c r="L36" s="3"/>
      <c r="M36" s="235"/>
      <c r="N36" s="236"/>
      <c r="O36" s="213"/>
      <c r="P36" s="70"/>
      <c r="Q36" s="241"/>
      <c r="R36" s="239"/>
      <c r="S36" s="240"/>
      <c r="T36" s="240"/>
      <c r="U36" s="96"/>
      <c r="V36" s="232"/>
      <c r="W36" s="96"/>
      <c r="X36" s="96"/>
      <c r="Y36" s="96"/>
      <c r="Z36" s="96"/>
      <c r="AA36" s="96"/>
      <c r="AB36" s="233"/>
      <c r="AC36" s="232"/>
      <c r="AD36" s="96"/>
      <c r="AE36" s="96"/>
      <c r="AF36" s="96"/>
      <c r="AG36" s="96"/>
      <c r="AH36" s="96"/>
      <c r="AI36" s="233"/>
      <c r="AJ36" s="232"/>
      <c r="AK36" s="2"/>
    </row>
    <row r="37" spans="1:37" ht="18">
      <c r="A37" s="62"/>
      <c r="B37" s="45">
        <v>18</v>
      </c>
      <c r="C37" s="47" t="s">
        <v>48</v>
      </c>
      <c r="D37" s="56" t="s">
        <v>59</v>
      </c>
      <c r="E37" s="57">
        <f t="shared" si="1"/>
        <v>4</v>
      </c>
      <c r="F37" s="58"/>
      <c r="G37" s="57"/>
      <c r="H37" s="57">
        <v>4</v>
      </c>
      <c r="I37" s="57"/>
      <c r="J37" s="57"/>
      <c r="K37" s="68"/>
      <c r="L37" s="3"/>
      <c r="M37" s="235"/>
      <c r="N37" s="236"/>
      <c r="O37" s="213"/>
      <c r="P37" s="86"/>
      <c r="Q37" s="241"/>
      <c r="R37" s="239"/>
      <c r="S37" s="240"/>
      <c r="T37" s="240"/>
      <c r="U37" s="95"/>
      <c r="V37" s="232"/>
      <c r="W37" s="96"/>
      <c r="X37" s="96"/>
      <c r="Y37" s="96"/>
      <c r="Z37" s="96"/>
      <c r="AA37" s="96"/>
      <c r="AB37" s="233"/>
      <c r="AC37" s="232"/>
      <c r="AD37" s="96"/>
      <c r="AE37" s="96"/>
      <c r="AF37" s="96"/>
      <c r="AG37" s="96"/>
      <c r="AH37" s="96"/>
      <c r="AI37" s="233"/>
      <c r="AJ37" s="232"/>
      <c r="AK37" s="2"/>
    </row>
    <row r="38" spans="1:35" ht="18">
      <c r="A38" s="62"/>
      <c r="B38" s="45"/>
      <c r="C38" s="47" t="s">
        <v>48</v>
      </c>
      <c r="D38" s="56" t="s">
        <v>61</v>
      </c>
      <c r="E38" s="57">
        <f t="shared" si="1"/>
        <v>4</v>
      </c>
      <c r="F38" s="58"/>
      <c r="G38" s="57"/>
      <c r="H38" s="57">
        <v>4</v>
      </c>
      <c r="I38" s="57"/>
      <c r="J38" s="57"/>
      <c r="K38" s="68"/>
      <c r="L38" s="3"/>
      <c r="M38" s="235"/>
      <c r="N38" s="236"/>
      <c r="O38" s="213"/>
      <c r="P38" s="70"/>
      <c r="Q38" s="241"/>
      <c r="R38" s="239"/>
      <c r="S38" s="240"/>
      <c r="T38" s="240"/>
      <c r="U38" s="95"/>
      <c r="V38" s="232"/>
      <c r="W38" s="96"/>
      <c r="X38" s="96"/>
      <c r="Y38" s="96"/>
      <c r="Z38" s="96"/>
      <c r="AA38" s="96"/>
      <c r="AB38" s="232"/>
      <c r="AC38" s="96"/>
      <c r="AD38" s="96"/>
      <c r="AE38" s="96"/>
      <c r="AF38" s="96"/>
      <c r="AG38" s="96"/>
      <c r="AH38" s="232"/>
      <c r="AI38" s="2"/>
    </row>
    <row r="39" spans="1:35" ht="18">
      <c r="A39" s="62"/>
      <c r="B39" s="45">
        <v>20</v>
      </c>
      <c r="C39" s="47" t="s">
        <v>48</v>
      </c>
      <c r="D39" s="56" t="s">
        <v>74</v>
      </c>
      <c r="E39" s="57">
        <f t="shared" si="1"/>
        <v>3</v>
      </c>
      <c r="F39" s="58"/>
      <c r="G39" s="57"/>
      <c r="H39" s="57">
        <v>3</v>
      </c>
      <c r="I39" s="57"/>
      <c r="J39" s="57"/>
      <c r="K39" s="68"/>
      <c r="L39" s="3"/>
      <c r="M39" s="235"/>
      <c r="N39" s="236"/>
      <c r="O39" s="213"/>
      <c r="P39" s="86"/>
      <c r="Q39" s="241"/>
      <c r="R39" s="239"/>
      <c r="S39" s="240"/>
      <c r="T39" s="240"/>
      <c r="U39" s="96"/>
      <c r="V39" s="232"/>
      <c r="W39" s="96"/>
      <c r="X39" s="96"/>
      <c r="Y39" s="96"/>
      <c r="Z39" s="96"/>
      <c r="AA39" s="96"/>
      <c r="AB39" s="232"/>
      <c r="AC39" s="96"/>
      <c r="AD39" s="96"/>
      <c r="AE39" s="96"/>
      <c r="AF39" s="96"/>
      <c r="AG39" s="96"/>
      <c r="AH39" s="232"/>
      <c r="AI39" s="2"/>
    </row>
    <row r="40" spans="1:37" ht="18">
      <c r="A40" s="62"/>
      <c r="B40" s="45">
        <v>21</v>
      </c>
      <c r="C40" s="47" t="s">
        <v>48</v>
      </c>
      <c r="D40" s="63"/>
      <c r="E40" s="57"/>
      <c r="F40" s="58"/>
      <c r="G40" s="57"/>
      <c r="H40" s="57"/>
      <c r="I40" s="57"/>
      <c r="J40" s="57"/>
      <c r="K40" s="68"/>
      <c r="L40" s="3"/>
      <c r="M40" s="235"/>
      <c r="N40" s="236"/>
      <c r="O40" s="244"/>
      <c r="P40" s="70"/>
      <c r="Q40" s="241"/>
      <c r="R40" s="239"/>
      <c r="S40" s="240"/>
      <c r="T40" s="240"/>
      <c r="U40" s="95"/>
      <c r="V40" s="232"/>
      <c r="W40" s="96"/>
      <c r="X40" s="96"/>
      <c r="Y40" s="96"/>
      <c r="Z40" s="96"/>
      <c r="AA40" s="96"/>
      <c r="AB40" s="233"/>
      <c r="AC40" s="232"/>
      <c r="AD40" s="96"/>
      <c r="AE40" s="96"/>
      <c r="AF40" s="96"/>
      <c r="AG40" s="96"/>
      <c r="AH40" s="96"/>
      <c r="AI40" s="233"/>
      <c r="AJ40" s="232"/>
      <c r="AK40" s="2"/>
    </row>
    <row r="41" spans="1:37" ht="18">
      <c r="A41" s="62"/>
      <c r="B41" s="45">
        <v>22</v>
      </c>
      <c r="C41" s="47" t="s">
        <v>48</v>
      </c>
      <c r="D41" s="64"/>
      <c r="E41" s="57"/>
      <c r="F41" s="58"/>
      <c r="G41" s="57"/>
      <c r="H41" s="57"/>
      <c r="I41" s="57"/>
      <c r="J41" s="57"/>
      <c r="K41" s="68"/>
      <c r="L41" s="3"/>
      <c r="M41" s="235"/>
      <c r="N41" s="236"/>
      <c r="O41" s="244"/>
      <c r="P41" s="70"/>
      <c r="Q41" s="241"/>
      <c r="R41" s="245"/>
      <c r="S41" s="240"/>
      <c r="T41" s="240"/>
      <c r="U41" s="96"/>
      <c r="V41" s="232"/>
      <c r="W41" s="96"/>
      <c r="X41" s="96"/>
      <c r="Y41" s="96"/>
      <c r="Z41" s="96"/>
      <c r="AA41" s="96"/>
      <c r="AB41" s="233"/>
      <c r="AC41" s="232"/>
      <c r="AD41" s="96"/>
      <c r="AE41" s="96"/>
      <c r="AF41" s="96"/>
      <c r="AG41" s="96"/>
      <c r="AH41" s="96"/>
      <c r="AI41" s="233"/>
      <c r="AJ41" s="232"/>
      <c r="AK41" s="2"/>
    </row>
    <row r="42" spans="1:37" ht="18">
      <c r="A42" s="62"/>
      <c r="B42" s="45">
        <v>23</v>
      </c>
      <c r="C42" s="47" t="s">
        <v>48</v>
      </c>
      <c r="D42" s="64"/>
      <c r="E42" s="57"/>
      <c r="F42" s="58"/>
      <c r="G42" s="57"/>
      <c r="H42" s="57"/>
      <c r="I42" s="57"/>
      <c r="J42" s="57"/>
      <c r="K42" s="68"/>
      <c r="L42" s="3"/>
      <c r="M42" s="235"/>
      <c r="N42" s="236"/>
      <c r="O42" s="237"/>
      <c r="P42" s="70"/>
      <c r="Q42" s="241"/>
      <c r="R42" s="239"/>
      <c r="S42" s="240"/>
      <c r="T42" s="240"/>
      <c r="U42" s="96"/>
      <c r="V42" s="232"/>
      <c r="W42" s="96"/>
      <c r="X42" s="96"/>
      <c r="Y42" s="96"/>
      <c r="Z42" s="96"/>
      <c r="AA42" s="96"/>
      <c r="AB42" s="233"/>
      <c r="AC42" s="234"/>
      <c r="AD42" s="96"/>
      <c r="AE42" s="96"/>
      <c r="AF42" s="96"/>
      <c r="AG42" s="96"/>
      <c r="AH42" s="96"/>
      <c r="AI42" s="233"/>
      <c r="AJ42" s="234"/>
      <c r="AK42" s="2"/>
    </row>
    <row r="43" spans="1:37" ht="18">
      <c r="A43" s="62"/>
      <c r="B43" s="45">
        <v>24</v>
      </c>
      <c r="C43" s="47" t="s">
        <v>48</v>
      </c>
      <c r="D43" s="64"/>
      <c r="E43" s="57"/>
      <c r="F43" s="58"/>
      <c r="G43" s="57"/>
      <c r="H43" s="57"/>
      <c r="I43" s="57"/>
      <c r="J43" s="57"/>
      <c r="K43" s="68"/>
      <c r="L43" s="3"/>
      <c r="M43" s="235"/>
      <c r="N43" s="236"/>
      <c r="O43" s="242"/>
      <c r="P43" s="70"/>
      <c r="Q43" s="241"/>
      <c r="R43" s="239"/>
      <c r="S43" s="240"/>
      <c r="T43" s="240"/>
      <c r="U43" s="95"/>
      <c r="V43" s="232"/>
      <c r="W43" s="96"/>
      <c r="X43" s="96"/>
      <c r="Y43" s="96"/>
      <c r="Z43" s="96"/>
      <c r="AA43" s="96"/>
      <c r="AB43" s="233"/>
      <c r="AC43" s="234"/>
      <c r="AD43" s="96"/>
      <c r="AE43" s="96"/>
      <c r="AF43" s="96"/>
      <c r="AG43" s="96"/>
      <c r="AH43" s="96"/>
      <c r="AI43" s="233"/>
      <c r="AJ43" s="234"/>
      <c r="AK43" s="2"/>
    </row>
    <row r="44" spans="1:37" ht="18">
      <c r="A44" s="62"/>
      <c r="B44" s="45">
        <v>25</v>
      </c>
      <c r="C44" s="47" t="s">
        <v>48</v>
      </c>
      <c r="D44" s="64"/>
      <c r="E44" s="57"/>
      <c r="F44" s="58"/>
      <c r="G44" s="57"/>
      <c r="H44" s="57"/>
      <c r="I44" s="57"/>
      <c r="J44" s="57"/>
      <c r="K44" s="68"/>
      <c r="L44" s="3"/>
      <c r="M44" s="235"/>
      <c r="N44" s="236"/>
      <c r="O44" s="243"/>
      <c r="P44" s="70"/>
      <c r="Q44" s="241"/>
      <c r="R44" s="239"/>
      <c r="S44" s="240"/>
      <c r="T44" s="240"/>
      <c r="U44" s="95"/>
      <c r="V44" s="232"/>
      <c r="W44" s="96"/>
      <c r="X44" s="96"/>
      <c r="Y44" s="96"/>
      <c r="Z44" s="96"/>
      <c r="AA44" s="96"/>
      <c r="AB44" s="233"/>
      <c r="AC44" s="234"/>
      <c r="AD44" s="96"/>
      <c r="AE44" s="96"/>
      <c r="AF44" s="96"/>
      <c r="AG44" s="96"/>
      <c r="AH44" s="96"/>
      <c r="AI44" s="233"/>
      <c r="AJ44" s="234"/>
      <c r="AK44" s="2"/>
    </row>
    <row r="45" spans="1:37" ht="18">
      <c r="A45" s="62"/>
      <c r="B45" s="45">
        <v>26</v>
      </c>
      <c r="C45" s="47" t="s">
        <v>48</v>
      </c>
      <c r="D45" s="64"/>
      <c r="E45" s="57"/>
      <c r="F45" s="58"/>
      <c r="G45" s="57"/>
      <c r="H45" s="57"/>
      <c r="I45" s="57"/>
      <c r="J45" s="57"/>
      <c r="K45" s="68"/>
      <c r="L45" s="3"/>
      <c r="M45" s="235"/>
      <c r="N45" s="236"/>
      <c r="O45" s="243"/>
      <c r="P45" s="70"/>
      <c r="Q45" s="241"/>
      <c r="R45" s="239"/>
      <c r="S45" s="240"/>
      <c r="T45" s="240"/>
      <c r="U45" s="96"/>
      <c r="V45" s="232"/>
      <c r="W45" s="96"/>
      <c r="X45" s="96"/>
      <c r="Y45" s="96"/>
      <c r="Z45" s="96"/>
      <c r="AA45" s="96"/>
      <c r="AB45" s="233"/>
      <c r="AC45" s="234"/>
      <c r="AD45" s="96"/>
      <c r="AE45" s="96"/>
      <c r="AF45" s="96"/>
      <c r="AG45" s="96"/>
      <c r="AH45" s="96"/>
      <c r="AI45" s="233"/>
      <c r="AJ45" s="234"/>
      <c r="AK45" s="2"/>
    </row>
    <row r="46" spans="1:37" ht="16.5">
      <c r="A46" s="62"/>
      <c r="B46" s="42"/>
      <c r="C46" s="43"/>
      <c r="D46" s="44" t="s">
        <v>46</v>
      </c>
      <c r="E46" s="36">
        <f>SUM(E20:E32)</f>
        <v>251</v>
      </c>
      <c r="F46" s="45"/>
      <c r="G46" s="45"/>
      <c r="H46" s="45"/>
      <c r="I46" s="45"/>
      <c r="J46" s="45"/>
      <c r="K46" s="69"/>
      <c r="L46" s="3"/>
      <c r="M46" s="235"/>
      <c r="N46" s="236"/>
      <c r="O46" s="237"/>
      <c r="P46" s="70"/>
      <c r="Q46" s="238"/>
      <c r="R46" s="239"/>
      <c r="S46" s="240"/>
      <c r="T46" s="240"/>
      <c r="U46" s="95"/>
      <c r="V46" s="232"/>
      <c r="W46" s="96"/>
      <c r="X46" s="96"/>
      <c r="Y46" s="96"/>
      <c r="Z46" s="96"/>
      <c r="AA46" s="96"/>
      <c r="AB46" s="233"/>
      <c r="AC46" s="234"/>
      <c r="AD46" s="96"/>
      <c r="AE46" s="96"/>
      <c r="AF46" s="96"/>
      <c r="AG46" s="96"/>
      <c r="AH46" s="96"/>
      <c r="AI46" s="233"/>
      <c r="AJ46" s="234"/>
      <c r="AK46" s="2"/>
    </row>
    <row r="47" spans="1:37" ht="16.5">
      <c r="A47" s="62"/>
      <c r="B47" s="48"/>
      <c r="C47" s="48"/>
      <c r="D47" s="3"/>
      <c r="E47" s="3"/>
      <c r="F47" s="3"/>
      <c r="G47" s="3"/>
      <c r="H47" s="3"/>
      <c r="I47" s="3"/>
      <c r="J47" s="3"/>
      <c r="K47" s="3"/>
      <c r="L47" s="3"/>
      <c r="M47" s="235"/>
      <c r="N47" s="236"/>
      <c r="O47" s="237"/>
      <c r="P47" s="70"/>
      <c r="Q47" s="238"/>
      <c r="R47" s="239"/>
      <c r="S47" s="240"/>
      <c r="T47" s="240"/>
      <c r="U47" s="96"/>
      <c r="V47" s="232"/>
      <c r="W47" s="96"/>
      <c r="X47" s="96"/>
      <c r="Y47" s="96"/>
      <c r="Z47" s="96"/>
      <c r="AA47" s="96"/>
      <c r="AB47" s="233"/>
      <c r="AC47" s="234"/>
      <c r="AD47" s="96"/>
      <c r="AE47" s="96"/>
      <c r="AF47" s="96"/>
      <c r="AG47" s="96"/>
      <c r="AH47" s="96"/>
      <c r="AI47" s="233"/>
      <c r="AJ47" s="234"/>
      <c r="AK47" s="2"/>
    </row>
    <row r="48" spans="1:37" ht="16.5">
      <c r="A48" s="62"/>
      <c r="B48" s="219" t="s">
        <v>62</v>
      </c>
      <c r="C48" s="219"/>
      <c r="D48" s="220"/>
      <c r="E48" s="220"/>
      <c r="F48" s="220"/>
      <c r="G48" s="220"/>
      <c r="H48" s="220"/>
      <c r="I48" s="220"/>
      <c r="J48" s="220"/>
      <c r="K48" s="220"/>
      <c r="L48" s="3"/>
      <c r="M48" s="235"/>
      <c r="N48" s="236"/>
      <c r="O48" s="213"/>
      <c r="P48" s="70"/>
      <c r="Q48" s="241"/>
      <c r="R48" s="239"/>
      <c r="S48" s="240"/>
      <c r="T48" s="240"/>
      <c r="U48" s="95"/>
      <c r="V48" s="232"/>
      <c r="W48" s="96"/>
      <c r="X48" s="96"/>
      <c r="Y48" s="96"/>
      <c r="Z48" s="96"/>
      <c r="AA48" s="96"/>
      <c r="AB48" s="233"/>
      <c r="AC48" s="234"/>
      <c r="AD48" s="96"/>
      <c r="AE48" s="96"/>
      <c r="AF48" s="96"/>
      <c r="AG48" s="96"/>
      <c r="AH48" s="96"/>
      <c r="AI48" s="233"/>
      <c r="AJ48" s="234"/>
      <c r="AK48" s="2"/>
    </row>
    <row r="49" spans="1:36" ht="16.5">
      <c r="A49" s="62"/>
      <c r="B49" s="211" t="s">
        <v>63</v>
      </c>
      <c r="C49" s="211"/>
      <c r="D49" s="211"/>
      <c r="E49" s="211"/>
      <c r="F49" s="211"/>
      <c r="G49" s="211"/>
      <c r="H49" s="211"/>
      <c r="I49" s="211"/>
      <c r="J49" s="211"/>
      <c r="K49" s="211"/>
      <c r="L49" s="3"/>
      <c r="M49" s="235"/>
      <c r="N49" s="236"/>
      <c r="O49" s="213"/>
      <c r="P49" s="70"/>
      <c r="Q49" s="241"/>
      <c r="R49" s="239"/>
      <c r="S49" s="240"/>
      <c r="T49" s="240"/>
      <c r="U49" s="96"/>
      <c r="V49" s="232"/>
      <c r="W49" s="96"/>
      <c r="X49" s="96"/>
      <c r="Y49" s="96"/>
      <c r="Z49" s="96"/>
      <c r="AA49" s="96"/>
      <c r="AB49" s="233"/>
      <c r="AC49" s="234"/>
      <c r="AD49" s="96"/>
      <c r="AE49" s="96"/>
      <c r="AF49" s="96"/>
      <c r="AG49" s="96"/>
      <c r="AH49" s="96"/>
      <c r="AI49" s="233"/>
      <c r="AJ49" s="234"/>
    </row>
    <row r="50" spans="1:36" ht="18">
      <c r="A50" s="62"/>
      <c r="B50" s="48"/>
      <c r="C50" s="48"/>
      <c r="D50" s="3"/>
      <c r="E50" s="3"/>
      <c r="F50" s="3"/>
      <c r="G50" s="3"/>
      <c r="H50" s="3"/>
      <c r="I50" s="3"/>
      <c r="J50" s="3"/>
      <c r="K50" s="3"/>
      <c r="L50" s="3"/>
      <c r="M50" s="74"/>
      <c r="N50" s="76"/>
      <c r="O50" s="74"/>
      <c r="P50" s="83"/>
      <c r="Q50" s="84"/>
      <c r="R50" s="83"/>
      <c r="S50" s="83"/>
      <c r="T50" s="83"/>
      <c r="U50" s="83"/>
      <c r="V50" s="83"/>
      <c r="W50" s="83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</row>
    <row r="51" spans="13:36" ht="18">
      <c r="M51" s="74"/>
      <c r="N51" s="76"/>
      <c r="O51" s="74"/>
      <c r="P51" s="83"/>
      <c r="Q51" s="84"/>
      <c r="R51" s="83"/>
      <c r="S51" s="83"/>
      <c r="T51" s="83"/>
      <c r="U51" s="83"/>
      <c r="V51" s="83"/>
      <c r="W51" s="83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</row>
    <row r="52" spans="13:36" ht="18">
      <c r="M52" s="74"/>
      <c r="N52" s="76"/>
      <c r="O52" s="74"/>
      <c r="P52" s="83"/>
      <c r="Q52" s="84"/>
      <c r="R52" s="83"/>
      <c r="S52" s="83"/>
      <c r="T52" s="83"/>
      <c r="U52" s="83"/>
      <c r="V52" s="83"/>
      <c r="W52" s="83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</row>
    <row r="53" spans="13:36" ht="18">
      <c r="M53" s="74"/>
      <c r="N53" s="76"/>
      <c r="O53" s="74"/>
      <c r="P53" s="83"/>
      <c r="Q53" s="84"/>
      <c r="R53" s="83"/>
      <c r="S53" s="83"/>
      <c r="T53" s="83"/>
      <c r="U53" s="83"/>
      <c r="V53" s="83"/>
      <c r="W53" s="83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</row>
    <row r="54" spans="13:36" ht="18">
      <c r="M54" s="74"/>
      <c r="N54" s="76"/>
      <c r="O54" s="85"/>
      <c r="P54" s="83"/>
      <c r="Q54" s="84"/>
      <c r="R54" s="83"/>
      <c r="S54" s="83"/>
      <c r="T54" s="83"/>
      <c r="U54" s="83"/>
      <c r="V54" s="83"/>
      <c r="W54" s="83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</row>
  </sheetData>
  <sheetProtection/>
  <mergeCells count="225">
    <mergeCell ref="AI13:AI14"/>
    <mergeCell ref="AJ13:AJ14"/>
    <mergeCell ref="AI15:AI16"/>
    <mergeCell ref="AJ15:AJ16"/>
    <mergeCell ref="AI17:AI18"/>
    <mergeCell ref="AJ17:AJ18"/>
    <mergeCell ref="T15:T16"/>
    <mergeCell ref="S17:S18"/>
    <mergeCell ref="T17:T18"/>
    <mergeCell ref="V13:V14"/>
    <mergeCell ref="V15:V16"/>
    <mergeCell ref="V17:V18"/>
    <mergeCell ref="AB13:AB14"/>
    <mergeCell ref="AC13:AC14"/>
    <mergeCell ref="AB15:AB16"/>
    <mergeCell ref="AC15:AC16"/>
    <mergeCell ref="AB17:AB18"/>
    <mergeCell ref="AC17:AC18"/>
    <mergeCell ref="B48:K48"/>
    <mergeCell ref="B49:K49"/>
    <mergeCell ref="M30:W30"/>
    <mergeCell ref="M31:N33"/>
    <mergeCell ref="O31:O33"/>
    <mergeCell ref="P31:P33"/>
    <mergeCell ref="M13:M14"/>
    <mergeCell ref="M15:M16"/>
    <mergeCell ref="M17:M18"/>
    <mergeCell ref="Q13:Q14"/>
    <mergeCell ref="Q15:Q16"/>
    <mergeCell ref="Q17:Q18"/>
    <mergeCell ref="N13:N14"/>
    <mergeCell ref="N15:N16"/>
    <mergeCell ref="N17:N18"/>
    <mergeCell ref="O13:O14"/>
    <mergeCell ref="R17:R18"/>
    <mergeCell ref="S13:S14"/>
    <mergeCell ref="T13:T14"/>
    <mergeCell ref="S15:S16"/>
    <mergeCell ref="Q31:Q33"/>
    <mergeCell ref="R31:W31"/>
    <mergeCell ref="M38:M39"/>
    <mergeCell ref="V38:V39"/>
    <mergeCell ref="R34:R35"/>
    <mergeCell ref="S34:S35"/>
    <mergeCell ref="T34:T35"/>
    <mergeCell ref="V34:V35"/>
    <mergeCell ref="M34:M35"/>
    <mergeCell ref="N34:N35"/>
    <mergeCell ref="M36:M37"/>
    <mergeCell ref="N36:N37"/>
    <mergeCell ref="O36:O37"/>
    <mergeCell ref="Q36:Q37"/>
    <mergeCell ref="R36:R37"/>
    <mergeCell ref="S36:S37"/>
    <mergeCell ref="O34:O35"/>
    <mergeCell ref="AC19:AC20"/>
    <mergeCell ref="AI19:AI20"/>
    <mergeCell ref="AJ19:AJ20"/>
    <mergeCell ref="T19:T20"/>
    <mergeCell ref="V19:V20"/>
    <mergeCell ref="AB21:AB22"/>
    <mergeCell ref="AC21:AC22"/>
    <mergeCell ref="AI21:AI22"/>
    <mergeCell ref="AJ21:AJ22"/>
    <mergeCell ref="T21:T22"/>
    <mergeCell ref="V21:V22"/>
    <mergeCell ref="AB19:AB20"/>
    <mergeCell ref="M21:M22"/>
    <mergeCell ref="N21:N22"/>
    <mergeCell ref="O21:O22"/>
    <mergeCell ref="Q21:Q22"/>
    <mergeCell ref="R21:R22"/>
    <mergeCell ref="S21:S22"/>
    <mergeCell ref="T9:T10"/>
    <mergeCell ref="V9:V10"/>
    <mergeCell ref="AB9:AB10"/>
    <mergeCell ref="M19:M20"/>
    <mergeCell ref="N19:N20"/>
    <mergeCell ref="O19:O20"/>
    <mergeCell ref="Q19:Q20"/>
    <mergeCell ref="R19:R20"/>
    <mergeCell ref="S19:S20"/>
    <mergeCell ref="O15:O16"/>
    <mergeCell ref="O17:O18"/>
    <mergeCell ref="R13:R14"/>
    <mergeCell ref="R15:R16"/>
    <mergeCell ref="AC7:AC8"/>
    <mergeCell ref="AI7:AI8"/>
    <mergeCell ref="AJ7:AJ8"/>
    <mergeCell ref="AC9:AC10"/>
    <mergeCell ref="AI9:AI10"/>
    <mergeCell ref="AJ9:AJ10"/>
    <mergeCell ref="M11:M12"/>
    <mergeCell ref="N11:N12"/>
    <mergeCell ref="O11:O12"/>
    <mergeCell ref="Q11:Q12"/>
    <mergeCell ref="R11:R12"/>
    <mergeCell ref="S11:S12"/>
    <mergeCell ref="T11:T12"/>
    <mergeCell ref="V11:V12"/>
    <mergeCell ref="AB11:AB12"/>
    <mergeCell ref="AC11:AC12"/>
    <mergeCell ref="AI11:AI12"/>
    <mergeCell ref="AJ11:AJ12"/>
    <mergeCell ref="M9:M10"/>
    <mergeCell ref="N9:N10"/>
    <mergeCell ref="O9:O10"/>
    <mergeCell ref="Q9:Q10"/>
    <mergeCell ref="R9:R10"/>
    <mergeCell ref="S9:S10"/>
    <mergeCell ref="M7:M8"/>
    <mergeCell ref="N7:N8"/>
    <mergeCell ref="O7:O8"/>
    <mergeCell ref="Q7:Q8"/>
    <mergeCell ref="R7:R8"/>
    <mergeCell ref="S7:S8"/>
    <mergeCell ref="T7:T8"/>
    <mergeCell ref="V7:V8"/>
    <mergeCell ref="AB7:AB8"/>
    <mergeCell ref="B16:K16"/>
    <mergeCell ref="B17:C19"/>
    <mergeCell ref="D17:D19"/>
    <mergeCell ref="E17:E19"/>
    <mergeCell ref="F17:F19"/>
    <mergeCell ref="G17:K17"/>
    <mergeCell ref="B1:K1"/>
    <mergeCell ref="B2:C3"/>
    <mergeCell ref="D2:D3"/>
    <mergeCell ref="E2:E3"/>
    <mergeCell ref="F2:F3"/>
    <mergeCell ref="G2:K2"/>
    <mergeCell ref="M2:AJ2"/>
    <mergeCell ref="M4:P4"/>
    <mergeCell ref="Q4:T4"/>
    <mergeCell ref="M5:M6"/>
    <mergeCell ref="N5:N6"/>
    <mergeCell ref="O5:O6"/>
    <mergeCell ref="P5:P6"/>
    <mergeCell ref="Q5:Q6"/>
    <mergeCell ref="R5:R6"/>
    <mergeCell ref="S5:S6"/>
    <mergeCell ref="T5:T6"/>
    <mergeCell ref="U5:V5"/>
    <mergeCell ref="W5:AA5"/>
    <mergeCell ref="AB5:AC6"/>
    <mergeCell ref="AD5:AH5"/>
    <mergeCell ref="AI5:AJ6"/>
    <mergeCell ref="AB34:AB35"/>
    <mergeCell ref="AC34:AC35"/>
    <mergeCell ref="AI34:AI35"/>
    <mergeCell ref="AC36:AC37"/>
    <mergeCell ref="AI36:AI37"/>
    <mergeCell ref="T36:T37"/>
    <mergeCell ref="V36:V37"/>
    <mergeCell ref="AB36:AB37"/>
    <mergeCell ref="AJ36:AJ37"/>
    <mergeCell ref="AJ34:AJ35"/>
    <mergeCell ref="AI40:AI41"/>
    <mergeCell ref="AJ40:AJ41"/>
    <mergeCell ref="AB38:AB39"/>
    <mergeCell ref="V40:V41"/>
    <mergeCell ref="AB40:AB41"/>
    <mergeCell ref="AC40:AC41"/>
    <mergeCell ref="AH38:AH39"/>
    <mergeCell ref="M40:M41"/>
    <mergeCell ref="N40:N41"/>
    <mergeCell ref="O40:O41"/>
    <mergeCell ref="Q40:Q41"/>
    <mergeCell ref="R40:R41"/>
    <mergeCell ref="S40:S41"/>
    <mergeCell ref="T40:T41"/>
    <mergeCell ref="N38:N39"/>
    <mergeCell ref="O38:O39"/>
    <mergeCell ref="Q38:Q39"/>
    <mergeCell ref="R38:R39"/>
    <mergeCell ref="S38:S39"/>
    <mergeCell ref="T38:T39"/>
    <mergeCell ref="AJ44:AJ45"/>
    <mergeCell ref="M42:M43"/>
    <mergeCell ref="N42:N43"/>
    <mergeCell ref="O42:O43"/>
    <mergeCell ref="Q42:Q43"/>
    <mergeCell ref="R42:R43"/>
    <mergeCell ref="S42:S43"/>
    <mergeCell ref="T42:T43"/>
    <mergeCell ref="AJ42:AJ43"/>
    <mergeCell ref="M44:M45"/>
    <mergeCell ref="N44:N45"/>
    <mergeCell ref="O44:O45"/>
    <mergeCell ref="Q44:Q45"/>
    <mergeCell ref="R44:R45"/>
    <mergeCell ref="S44:S45"/>
    <mergeCell ref="T44:T45"/>
    <mergeCell ref="V44:V45"/>
    <mergeCell ref="AB44:AB45"/>
    <mergeCell ref="AC42:AC43"/>
    <mergeCell ref="AI42:AI43"/>
    <mergeCell ref="AC44:AC45"/>
    <mergeCell ref="AI44:AI45"/>
    <mergeCell ref="V42:V43"/>
    <mergeCell ref="AB42:AB43"/>
    <mergeCell ref="V46:V47"/>
    <mergeCell ref="AB46:AB47"/>
    <mergeCell ref="AC48:AC49"/>
    <mergeCell ref="AI48:AI49"/>
    <mergeCell ref="AJ48:AJ49"/>
    <mergeCell ref="M46:M47"/>
    <mergeCell ref="N46:N47"/>
    <mergeCell ref="O46:O47"/>
    <mergeCell ref="Q46:Q47"/>
    <mergeCell ref="R46:R47"/>
    <mergeCell ref="S46:S47"/>
    <mergeCell ref="T46:T47"/>
    <mergeCell ref="AJ46:AJ47"/>
    <mergeCell ref="M48:M49"/>
    <mergeCell ref="N48:N49"/>
    <mergeCell ref="O48:O49"/>
    <mergeCell ref="Q48:Q49"/>
    <mergeCell ref="R48:R49"/>
    <mergeCell ref="S48:S49"/>
    <mergeCell ref="T48:T49"/>
    <mergeCell ref="V48:V49"/>
    <mergeCell ref="AB48:AB49"/>
    <mergeCell ref="AC46:AC47"/>
    <mergeCell ref="AI46:AI47"/>
  </mergeCells>
  <printOptions/>
  <pageMargins left="0.7" right="0.7" top="0.787401575" bottom="0.787401575" header="0.3" footer="0.3"/>
  <pageSetup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AK55"/>
  <sheetViews>
    <sheetView zoomScale="80" zoomScaleNormal="80" zoomScalePageLayoutView="0" workbookViewId="0" topLeftCell="D3">
      <selection activeCell="R23" sqref="R23"/>
    </sheetView>
  </sheetViews>
  <sheetFormatPr defaultColWidth="11.421875" defaultRowHeight="12.75"/>
  <cols>
    <col min="1" max="1" width="2.7109375" style="0" customWidth="1"/>
    <col min="2" max="2" width="5.7109375" style="0" customWidth="1"/>
    <col min="3" max="3" width="7.140625" style="0" customWidth="1"/>
    <col min="4" max="4" width="28.7109375" style="0" customWidth="1"/>
    <col min="5" max="6" width="12.7109375" style="0" customWidth="1"/>
    <col min="7" max="12" width="8.421875" style="0" customWidth="1"/>
    <col min="13" max="13" width="2.7109375" style="0" customWidth="1"/>
    <col min="14" max="14" width="6.57421875" style="0" customWidth="1"/>
    <col min="15" max="15" width="12.28125" style="0" customWidth="1"/>
    <col min="16" max="16" width="15.57421875" style="0" customWidth="1"/>
    <col min="17" max="17" width="18.140625" style="0" customWidth="1"/>
    <col min="18" max="18" width="17.57421875" style="0" customWidth="1"/>
    <col min="19" max="19" width="20.00390625" style="0" customWidth="1"/>
    <col min="20" max="21" width="9.140625" style="0" customWidth="1"/>
  </cols>
  <sheetData>
    <row r="1" spans="1:37" ht="20.25" thickBot="1">
      <c r="A1" s="3"/>
      <c r="B1" s="223" t="s">
        <v>65</v>
      </c>
      <c r="C1" s="223"/>
      <c r="D1" s="223"/>
      <c r="E1" s="223"/>
      <c r="F1" s="223"/>
      <c r="G1" s="223"/>
      <c r="H1" s="223"/>
      <c r="I1" s="223"/>
      <c r="J1" s="223"/>
      <c r="K1" s="223"/>
      <c r="L1" s="105"/>
      <c r="M1" s="3"/>
      <c r="N1" s="3"/>
      <c r="O1" s="4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</row>
    <row r="2" spans="1:37" ht="35.25">
      <c r="A2" s="3"/>
      <c r="B2" s="224" t="s">
        <v>1</v>
      </c>
      <c r="C2" s="224"/>
      <c r="D2" s="225" t="s">
        <v>5</v>
      </c>
      <c r="E2" s="217" t="s">
        <v>51</v>
      </c>
      <c r="F2" s="264" t="s">
        <v>64</v>
      </c>
      <c r="G2" s="217" t="s">
        <v>53</v>
      </c>
      <c r="H2" s="217"/>
      <c r="I2" s="217"/>
      <c r="J2" s="217"/>
      <c r="K2" s="217"/>
      <c r="L2" s="203" t="s">
        <v>121</v>
      </c>
      <c r="M2" s="3"/>
      <c r="N2" s="199" t="s">
        <v>42</v>
      </c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</row>
    <row r="3" spans="1:37" ht="12.75">
      <c r="A3" s="3"/>
      <c r="B3" s="224"/>
      <c r="C3" s="224"/>
      <c r="D3" s="225"/>
      <c r="E3" s="217"/>
      <c r="F3" s="264"/>
      <c r="G3" s="49" t="s">
        <v>54</v>
      </c>
      <c r="H3" s="51" t="s">
        <v>56</v>
      </c>
      <c r="I3" s="52" t="s">
        <v>30</v>
      </c>
      <c r="J3" s="50" t="s">
        <v>55</v>
      </c>
      <c r="K3" s="53" t="s">
        <v>57</v>
      </c>
      <c r="L3" s="204"/>
      <c r="M3" s="3"/>
      <c r="N3" s="3"/>
      <c r="O3" s="4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</row>
    <row r="4" spans="1:37" ht="20.25" thickBot="1">
      <c r="A4" s="3"/>
      <c r="B4" s="55">
        <v>1</v>
      </c>
      <c r="C4" s="46" t="s">
        <v>95</v>
      </c>
      <c r="D4" s="66" t="s">
        <v>34</v>
      </c>
      <c r="E4" s="57">
        <f aca="true" t="shared" si="0" ref="E4:E15">SUM(G4:K4)</f>
        <v>48</v>
      </c>
      <c r="F4" s="58"/>
      <c r="G4" s="60">
        <v>16</v>
      </c>
      <c r="H4" s="60">
        <v>16</v>
      </c>
      <c r="I4" s="60">
        <v>16</v>
      </c>
      <c r="J4" s="57"/>
      <c r="K4" s="57"/>
      <c r="L4" s="115">
        <v>10</v>
      </c>
      <c r="M4" s="3"/>
      <c r="N4" s="263" t="s">
        <v>122</v>
      </c>
      <c r="O4" s="263"/>
      <c r="P4" s="263"/>
      <c r="Q4" s="263"/>
      <c r="R4" s="247">
        <v>41440</v>
      </c>
      <c r="S4" s="247"/>
      <c r="T4" s="247"/>
      <c r="U4" s="247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</row>
    <row r="5" spans="1:37" ht="18">
      <c r="A5" s="3"/>
      <c r="B5" s="45">
        <v>2</v>
      </c>
      <c r="C5" s="43" t="s">
        <v>93</v>
      </c>
      <c r="D5" s="64" t="s">
        <v>6</v>
      </c>
      <c r="E5" s="57">
        <f t="shared" si="0"/>
        <v>41</v>
      </c>
      <c r="F5" s="58"/>
      <c r="G5" s="59">
        <v>20</v>
      </c>
      <c r="H5" s="61">
        <v>13</v>
      </c>
      <c r="I5" s="57">
        <v>8</v>
      </c>
      <c r="J5" s="57"/>
      <c r="K5" s="57"/>
      <c r="L5" s="115">
        <v>13.5</v>
      </c>
      <c r="M5" s="3"/>
      <c r="N5" s="195" t="s">
        <v>1</v>
      </c>
      <c r="O5" s="209" t="s">
        <v>4</v>
      </c>
      <c r="P5" s="201" t="s">
        <v>5</v>
      </c>
      <c r="Q5" s="193" t="s">
        <v>7</v>
      </c>
      <c r="R5" s="193" t="s">
        <v>0</v>
      </c>
      <c r="S5" s="193" t="s">
        <v>18</v>
      </c>
      <c r="T5" s="206" t="s">
        <v>20</v>
      </c>
      <c r="U5" s="203" t="s">
        <v>44</v>
      </c>
      <c r="V5" s="195" t="s">
        <v>11</v>
      </c>
      <c r="W5" s="200"/>
      <c r="X5" s="195" t="s">
        <v>9</v>
      </c>
      <c r="Y5" s="196"/>
      <c r="Z5" s="196"/>
      <c r="AA5" s="196"/>
      <c r="AB5" s="196"/>
      <c r="AC5" s="189" t="s">
        <v>16</v>
      </c>
      <c r="AD5" s="190"/>
      <c r="AE5" s="195" t="s">
        <v>10</v>
      </c>
      <c r="AF5" s="196"/>
      <c r="AG5" s="196"/>
      <c r="AH5" s="196"/>
      <c r="AI5" s="196"/>
      <c r="AJ5" s="189" t="s">
        <v>16</v>
      </c>
      <c r="AK5" s="190"/>
    </row>
    <row r="6" spans="1:37" ht="18">
      <c r="A6" s="3"/>
      <c r="B6" s="45">
        <v>3</v>
      </c>
      <c r="C6" s="46" t="s">
        <v>115</v>
      </c>
      <c r="D6" s="66" t="s">
        <v>30</v>
      </c>
      <c r="E6" s="57">
        <f t="shared" si="0"/>
        <v>26</v>
      </c>
      <c r="F6" s="58"/>
      <c r="G6" s="57">
        <v>10</v>
      </c>
      <c r="H6" s="57">
        <v>6</v>
      </c>
      <c r="I6" s="57">
        <v>10</v>
      </c>
      <c r="J6" s="57"/>
      <c r="K6" s="57"/>
      <c r="L6" s="115">
        <v>11</v>
      </c>
      <c r="M6" s="3"/>
      <c r="N6" s="208"/>
      <c r="O6" s="210"/>
      <c r="P6" s="163"/>
      <c r="Q6" s="194"/>
      <c r="R6" s="194"/>
      <c r="S6" s="194"/>
      <c r="T6" s="207"/>
      <c r="U6" s="204"/>
      <c r="V6" s="10" t="s">
        <v>12</v>
      </c>
      <c r="W6" s="11" t="s">
        <v>1</v>
      </c>
      <c r="X6" s="13">
        <v>1</v>
      </c>
      <c r="Y6" s="14">
        <v>2</v>
      </c>
      <c r="Z6" s="15">
        <v>3</v>
      </c>
      <c r="AA6" s="16">
        <v>4</v>
      </c>
      <c r="AB6" s="17">
        <v>5</v>
      </c>
      <c r="AC6" s="191"/>
      <c r="AD6" s="192"/>
      <c r="AE6" s="12">
        <v>1</v>
      </c>
      <c r="AF6" s="6">
        <v>2</v>
      </c>
      <c r="AG6" s="7">
        <v>3</v>
      </c>
      <c r="AH6" s="8">
        <v>4</v>
      </c>
      <c r="AI6" s="9">
        <v>5</v>
      </c>
      <c r="AJ6" s="191"/>
      <c r="AK6" s="192"/>
    </row>
    <row r="7" spans="1:37" ht="18" customHeight="1">
      <c r="A7" s="3"/>
      <c r="B7" s="45">
        <v>4</v>
      </c>
      <c r="C7" s="43" t="s">
        <v>93</v>
      </c>
      <c r="D7" s="66" t="s">
        <v>90</v>
      </c>
      <c r="E7" s="57">
        <f t="shared" si="0"/>
        <v>20</v>
      </c>
      <c r="F7" s="58"/>
      <c r="G7" s="24"/>
      <c r="H7" s="59">
        <v>20</v>
      </c>
      <c r="I7" s="57"/>
      <c r="J7" s="57"/>
      <c r="K7" s="57"/>
      <c r="L7" s="115"/>
      <c r="M7" s="3"/>
      <c r="N7" s="161">
        <v>1</v>
      </c>
      <c r="O7" s="167">
        <f>AC7+AJ7</f>
        <v>1538.6</v>
      </c>
      <c r="P7" s="261" t="s">
        <v>101</v>
      </c>
      <c r="Q7" s="89" t="s">
        <v>102</v>
      </c>
      <c r="R7" s="176" t="s">
        <v>103</v>
      </c>
      <c r="S7" s="165" t="s">
        <v>36</v>
      </c>
      <c r="T7" s="162">
        <v>22</v>
      </c>
      <c r="U7" s="182">
        <v>5.5</v>
      </c>
      <c r="V7" s="22">
        <v>6.53</v>
      </c>
      <c r="W7" s="170">
        <v>1</v>
      </c>
      <c r="X7" s="27">
        <v>154.5</v>
      </c>
      <c r="Y7" s="20"/>
      <c r="Z7" s="97">
        <v>158</v>
      </c>
      <c r="AA7" s="118">
        <v>156</v>
      </c>
      <c r="AB7" s="20"/>
      <c r="AC7" s="172">
        <f>SUM(X7:AB8)</f>
        <v>777.5</v>
      </c>
      <c r="AD7" s="170">
        <v>1</v>
      </c>
      <c r="AE7" s="19">
        <v>151</v>
      </c>
      <c r="AF7" s="20"/>
      <c r="AG7" s="97">
        <v>157</v>
      </c>
      <c r="AH7" s="19">
        <v>144</v>
      </c>
      <c r="AI7" s="20"/>
      <c r="AJ7" s="188">
        <f>SUM(AE7:AI8)</f>
        <v>761.1</v>
      </c>
      <c r="AK7" s="178">
        <v>2</v>
      </c>
    </row>
    <row r="8" spans="1:37" ht="18" customHeight="1">
      <c r="A8" s="3"/>
      <c r="B8" s="45"/>
      <c r="C8" s="65" t="s">
        <v>48</v>
      </c>
      <c r="D8" s="66" t="s">
        <v>113</v>
      </c>
      <c r="E8" s="57">
        <f t="shared" si="0"/>
        <v>20</v>
      </c>
      <c r="F8" s="58"/>
      <c r="G8" s="24"/>
      <c r="H8" s="57"/>
      <c r="I8" s="59">
        <v>20</v>
      </c>
      <c r="J8" s="57"/>
      <c r="K8" s="57"/>
      <c r="L8" s="115">
        <v>5.5</v>
      </c>
      <c r="M8" s="3"/>
      <c r="N8" s="161"/>
      <c r="O8" s="168"/>
      <c r="P8" s="262"/>
      <c r="Q8" s="103" t="s">
        <v>112</v>
      </c>
      <c r="R8" s="176"/>
      <c r="S8" s="166"/>
      <c r="T8" s="162"/>
      <c r="U8" s="182"/>
      <c r="V8" s="21"/>
      <c r="W8" s="171"/>
      <c r="X8" s="20"/>
      <c r="Y8" s="27">
        <v>155</v>
      </c>
      <c r="Z8" s="20"/>
      <c r="AA8" s="20"/>
      <c r="AB8" s="19">
        <v>154</v>
      </c>
      <c r="AC8" s="173"/>
      <c r="AD8" s="171"/>
      <c r="AE8" s="20"/>
      <c r="AF8" s="118">
        <v>155.1</v>
      </c>
      <c r="AG8" s="20"/>
      <c r="AH8" s="20"/>
      <c r="AI8" s="27">
        <v>154</v>
      </c>
      <c r="AJ8" s="188"/>
      <c r="AK8" s="179"/>
    </row>
    <row r="9" spans="1:37" ht="18">
      <c r="A9" s="3"/>
      <c r="B9" s="45">
        <v>6</v>
      </c>
      <c r="C9" s="43" t="s">
        <v>94</v>
      </c>
      <c r="D9" s="66" t="s">
        <v>13</v>
      </c>
      <c r="E9" s="57">
        <f t="shared" si="0"/>
        <v>16</v>
      </c>
      <c r="F9" s="58"/>
      <c r="G9" s="61">
        <v>13</v>
      </c>
      <c r="H9" s="57">
        <v>3</v>
      </c>
      <c r="I9" s="57"/>
      <c r="J9" s="57"/>
      <c r="K9" s="57"/>
      <c r="L9" s="115">
        <v>10</v>
      </c>
      <c r="M9" s="3"/>
      <c r="N9" s="161">
        <v>2</v>
      </c>
      <c r="O9" s="167">
        <f>AC9+AJ9</f>
        <v>1528.29</v>
      </c>
      <c r="P9" s="163" t="s">
        <v>34</v>
      </c>
      <c r="Q9" s="24" t="s">
        <v>22</v>
      </c>
      <c r="R9" s="180" t="s">
        <v>43</v>
      </c>
      <c r="S9" s="165" t="s">
        <v>36</v>
      </c>
      <c r="T9" s="162">
        <v>65</v>
      </c>
      <c r="U9" s="182">
        <v>3.5</v>
      </c>
      <c r="V9" s="21"/>
      <c r="W9" s="178">
        <v>2</v>
      </c>
      <c r="X9" s="90">
        <v>149</v>
      </c>
      <c r="Y9" s="19">
        <v>151.79</v>
      </c>
      <c r="Z9" s="20"/>
      <c r="AA9" s="20"/>
      <c r="AB9" s="20"/>
      <c r="AC9" s="172">
        <f>SUM(X9:AB10)</f>
        <v>765.79</v>
      </c>
      <c r="AD9" s="259">
        <v>2</v>
      </c>
      <c r="AE9" s="90">
        <v>149</v>
      </c>
      <c r="AF9" s="19">
        <v>152</v>
      </c>
      <c r="AG9" s="19">
        <v>153</v>
      </c>
      <c r="AH9" s="20"/>
      <c r="AI9" s="20"/>
      <c r="AJ9" s="172">
        <f>SUM(AE9:AI10)</f>
        <v>762.5</v>
      </c>
      <c r="AK9" s="170">
        <v>1</v>
      </c>
    </row>
    <row r="10" spans="1:37" ht="18">
      <c r="A10" s="3"/>
      <c r="B10" s="45">
        <v>7</v>
      </c>
      <c r="C10" s="43" t="s">
        <v>93</v>
      </c>
      <c r="D10" s="66" t="s">
        <v>79</v>
      </c>
      <c r="E10" s="57">
        <f t="shared" si="0"/>
        <v>10</v>
      </c>
      <c r="F10" s="58"/>
      <c r="G10" s="24"/>
      <c r="H10" s="57">
        <v>10</v>
      </c>
      <c r="I10" s="57"/>
      <c r="J10" s="57"/>
      <c r="K10" s="57"/>
      <c r="L10" s="115"/>
      <c r="M10" s="3"/>
      <c r="N10" s="161"/>
      <c r="O10" s="168"/>
      <c r="P10" s="164"/>
      <c r="Q10" s="89" t="s">
        <v>116</v>
      </c>
      <c r="R10" s="181"/>
      <c r="S10" s="166"/>
      <c r="T10" s="162"/>
      <c r="U10" s="182"/>
      <c r="V10" s="22">
        <v>6.675</v>
      </c>
      <c r="W10" s="179"/>
      <c r="X10" s="20"/>
      <c r="Y10" s="20"/>
      <c r="Z10" s="26">
        <v>157</v>
      </c>
      <c r="AA10" s="27">
        <v>155</v>
      </c>
      <c r="AB10" s="19">
        <v>153</v>
      </c>
      <c r="AC10" s="173"/>
      <c r="AD10" s="260"/>
      <c r="AE10" s="20"/>
      <c r="AF10" s="20"/>
      <c r="AG10" s="20"/>
      <c r="AH10" s="26">
        <v>155.5</v>
      </c>
      <c r="AI10" s="19">
        <v>153</v>
      </c>
      <c r="AJ10" s="173"/>
      <c r="AK10" s="171"/>
    </row>
    <row r="11" spans="1:37" ht="18" customHeight="1">
      <c r="A11" s="3"/>
      <c r="B11" s="45">
        <v>8</v>
      </c>
      <c r="C11" s="43" t="s">
        <v>93</v>
      </c>
      <c r="D11" s="64" t="s">
        <v>14</v>
      </c>
      <c r="E11" s="57">
        <f t="shared" si="0"/>
        <v>8</v>
      </c>
      <c r="F11" s="58"/>
      <c r="G11" s="57">
        <v>8</v>
      </c>
      <c r="H11" s="57"/>
      <c r="I11" s="57"/>
      <c r="J11" s="57"/>
      <c r="K11" s="57"/>
      <c r="L11" s="115">
        <v>5</v>
      </c>
      <c r="M11" s="3"/>
      <c r="N11" s="161">
        <v>3</v>
      </c>
      <c r="O11" s="167">
        <f>AC11+AJ11-30</f>
        <v>1490.82</v>
      </c>
      <c r="P11" s="248" t="s">
        <v>107</v>
      </c>
      <c r="Q11" s="89" t="s">
        <v>108</v>
      </c>
      <c r="R11" s="176" t="s">
        <v>40</v>
      </c>
      <c r="S11" s="187" t="s">
        <v>109</v>
      </c>
      <c r="T11" s="162">
        <v>32</v>
      </c>
      <c r="U11" s="182"/>
      <c r="V11" s="22">
        <v>6.811</v>
      </c>
      <c r="W11" s="177">
        <v>3</v>
      </c>
      <c r="X11" s="19">
        <v>149</v>
      </c>
      <c r="Y11" s="19">
        <v>152</v>
      </c>
      <c r="Z11" s="19">
        <v>153</v>
      </c>
      <c r="AA11" s="19">
        <v>153</v>
      </c>
      <c r="AB11" s="19">
        <v>153.31</v>
      </c>
      <c r="AC11" s="188">
        <f>SUM(X11:AB12)</f>
        <v>760.31</v>
      </c>
      <c r="AD11" s="177">
        <v>3</v>
      </c>
      <c r="AE11" s="19">
        <v>152.51</v>
      </c>
      <c r="AF11" s="19">
        <v>152</v>
      </c>
      <c r="AG11" s="19">
        <v>149</v>
      </c>
      <c r="AH11" s="19">
        <v>154</v>
      </c>
      <c r="AI11" s="19">
        <v>153</v>
      </c>
      <c r="AJ11" s="172">
        <f>SUM(AE11:AI12)</f>
        <v>760.51</v>
      </c>
      <c r="AK11" s="177">
        <v>3</v>
      </c>
    </row>
    <row r="12" spans="1:37" ht="18" customHeight="1">
      <c r="A12" s="3"/>
      <c r="B12" s="45"/>
      <c r="C12" s="43" t="s">
        <v>93</v>
      </c>
      <c r="D12" s="64" t="s">
        <v>91</v>
      </c>
      <c r="E12" s="57">
        <f t="shared" si="0"/>
        <v>8</v>
      </c>
      <c r="F12" s="58"/>
      <c r="G12" s="24"/>
      <c r="H12" s="57">
        <v>8</v>
      </c>
      <c r="I12" s="57"/>
      <c r="J12" s="57"/>
      <c r="K12" s="57"/>
      <c r="L12" s="115"/>
      <c r="M12" s="3"/>
      <c r="N12" s="161"/>
      <c r="O12" s="168"/>
      <c r="P12" s="249"/>
      <c r="Q12" s="24"/>
      <c r="R12" s="176"/>
      <c r="S12" s="187"/>
      <c r="T12" s="162"/>
      <c r="U12" s="182"/>
      <c r="V12" s="21"/>
      <c r="W12" s="177"/>
      <c r="X12" s="20"/>
      <c r="Y12" s="20"/>
      <c r="Z12" s="20"/>
      <c r="AA12" s="20"/>
      <c r="AB12" s="20"/>
      <c r="AC12" s="188"/>
      <c r="AD12" s="177"/>
      <c r="AE12" s="20"/>
      <c r="AF12" s="20"/>
      <c r="AG12" s="20"/>
      <c r="AH12" s="20"/>
      <c r="AI12" s="20"/>
      <c r="AJ12" s="173"/>
      <c r="AK12" s="177"/>
    </row>
    <row r="13" spans="1:37" ht="18" customHeight="1">
      <c r="A13" s="3"/>
      <c r="B13" s="45">
        <v>10</v>
      </c>
      <c r="C13" s="65" t="s">
        <v>48</v>
      </c>
      <c r="D13" s="64" t="s">
        <v>107</v>
      </c>
      <c r="E13" s="115">
        <f t="shared" si="0"/>
        <v>6.5</v>
      </c>
      <c r="F13" s="58"/>
      <c r="G13" s="24"/>
      <c r="I13" s="116">
        <v>6.5</v>
      </c>
      <c r="J13" s="57"/>
      <c r="K13" s="57"/>
      <c r="L13" s="115"/>
      <c r="M13" s="3"/>
      <c r="N13" s="161">
        <v>4</v>
      </c>
      <c r="O13" s="167">
        <f>AC13+AJ13</f>
        <v>1459.96</v>
      </c>
      <c r="P13" s="163" t="s">
        <v>30</v>
      </c>
      <c r="Q13" s="24" t="s">
        <v>37</v>
      </c>
      <c r="R13" s="176" t="s">
        <v>40</v>
      </c>
      <c r="S13" s="165" t="s">
        <v>36</v>
      </c>
      <c r="T13" s="162">
        <v>56</v>
      </c>
      <c r="U13" s="182">
        <v>2</v>
      </c>
      <c r="V13" s="22">
        <v>6.906</v>
      </c>
      <c r="W13" s="197">
        <v>5</v>
      </c>
      <c r="X13" s="19">
        <v>144</v>
      </c>
      <c r="Y13" s="20"/>
      <c r="Z13" s="20"/>
      <c r="AA13" s="19">
        <v>149</v>
      </c>
      <c r="AB13" s="20"/>
      <c r="AC13" s="172">
        <f>SUM(X13:AB14)</f>
        <v>725.45</v>
      </c>
      <c r="AD13" s="198">
        <v>5</v>
      </c>
      <c r="AE13" s="20"/>
      <c r="AF13" s="19">
        <v>148</v>
      </c>
      <c r="AG13" s="19">
        <v>149.51</v>
      </c>
      <c r="AH13" s="20"/>
      <c r="AI13" s="19">
        <v>145</v>
      </c>
      <c r="AJ13" s="188">
        <f>SUM(AE13:AI14)</f>
        <v>734.51</v>
      </c>
      <c r="AK13" s="198">
        <v>4</v>
      </c>
    </row>
    <row r="14" spans="1:37" ht="16.5" customHeight="1">
      <c r="A14" s="3"/>
      <c r="B14" s="45">
        <v>11</v>
      </c>
      <c r="C14" s="65" t="s">
        <v>48</v>
      </c>
      <c r="D14" s="64" t="s">
        <v>106</v>
      </c>
      <c r="E14" s="57">
        <f t="shared" si="0"/>
        <v>6</v>
      </c>
      <c r="F14" s="58"/>
      <c r="G14" s="24"/>
      <c r="H14" s="115"/>
      <c r="I14" s="57">
        <v>6</v>
      </c>
      <c r="J14" s="57"/>
      <c r="K14" s="57"/>
      <c r="L14" s="115"/>
      <c r="M14" s="3"/>
      <c r="N14" s="161"/>
      <c r="O14" s="168"/>
      <c r="P14" s="164"/>
      <c r="Q14" s="24" t="s">
        <v>38</v>
      </c>
      <c r="R14" s="176"/>
      <c r="S14" s="166"/>
      <c r="T14" s="162"/>
      <c r="U14" s="182"/>
      <c r="V14" s="21"/>
      <c r="W14" s="197"/>
      <c r="X14" s="20"/>
      <c r="Y14" s="19">
        <v>143</v>
      </c>
      <c r="Z14" s="19">
        <v>147.45</v>
      </c>
      <c r="AA14" s="20"/>
      <c r="AB14" s="19">
        <v>142</v>
      </c>
      <c r="AC14" s="173"/>
      <c r="AD14" s="198"/>
      <c r="AE14" s="19">
        <v>144</v>
      </c>
      <c r="AF14" s="20"/>
      <c r="AG14" s="20"/>
      <c r="AH14" s="19">
        <v>148</v>
      </c>
      <c r="AI14" s="20"/>
      <c r="AJ14" s="188"/>
      <c r="AK14" s="198"/>
    </row>
    <row r="15" spans="1:37" ht="16.5" customHeight="1">
      <c r="A15" s="3"/>
      <c r="B15" s="45">
        <v>12</v>
      </c>
      <c r="C15" s="43" t="s">
        <v>50</v>
      </c>
      <c r="D15" s="66" t="s">
        <v>92</v>
      </c>
      <c r="E15" s="57">
        <f t="shared" si="0"/>
        <v>4</v>
      </c>
      <c r="F15" s="58"/>
      <c r="G15" s="57"/>
      <c r="H15" s="57">
        <v>4</v>
      </c>
      <c r="I15" s="57"/>
      <c r="J15" s="57"/>
      <c r="K15" s="57"/>
      <c r="L15" s="115"/>
      <c r="M15" s="3"/>
      <c r="N15" s="161">
        <v>5</v>
      </c>
      <c r="O15" s="167">
        <f>AC15+AJ15</f>
        <v>1458.69</v>
      </c>
      <c r="P15" s="163" t="s">
        <v>6</v>
      </c>
      <c r="Q15" s="24" t="s">
        <v>3</v>
      </c>
      <c r="R15" s="176" t="s">
        <v>98</v>
      </c>
      <c r="S15" s="165" t="s">
        <v>104</v>
      </c>
      <c r="T15" s="162">
        <v>76</v>
      </c>
      <c r="U15" s="182">
        <v>2</v>
      </c>
      <c r="V15" s="22">
        <v>6.912</v>
      </c>
      <c r="W15" s="197">
        <v>6</v>
      </c>
      <c r="X15" s="20"/>
      <c r="Y15" s="20"/>
      <c r="Z15" s="19">
        <v>148</v>
      </c>
      <c r="AA15" s="19">
        <v>148.03</v>
      </c>
      <c r="AB15" s="91">
        <v>144</v>
      </c>
      <c r="AC15" s="172">
        <f>SUM(X15:AB16)</f>
        <v>729.03</v>
      </c>
      <c r="AD15" s="198">
        <v>4</v>
      </c>
      <c r="AE15" s="20"/>
      <c r="AF15" s="20"/>
      <c r="AG15" s="20"/>
      <c r="AH15" s="19">
        <v>149</v>
      </c>
      <c r="AI15" s="91">
        <v>144.66</v>
      </c>
      <c r="AJ15" s="188">
        <f>SUM(AE15:AI16)</f>
        <v>729.66</v>
      </c>
      <c r="AK15" s="198">
        <v>5</v>
      </c>
    </row>
    <row r="16" spans="1:37" ht="19.5" customHeight="1">
      <c r="A16" s="3"/>
      <c r="B16" s="45">
        <v>13</v>
      </c>
      <c r="C16" s="65" t="s">
        <v>48</v>
      </c>
      <c r="D16" s="64"/>
      <c r="E16" s="57">
        <f>SUM(G16:K16)</f>
        <v>0</v>
      </c>
      <c r="F16" s="58"/>
      <c r="G16" s="57"/>
      <c r="H16" s="57"/>
      <c r="I16" s="57"/>
      <c r="J16" s="57"/>
      <c r="K16" s="57"/>
      <c r="L16" s="115"/>
      <c r="M16" s="3"/>
      <c r="N16" s="161"/>
      <c r="O16" s="168"/>
      <c r="P16" s="164"/>
      <c r="Q16" s="89" t="s">
        <v>105</v>
      </c>
      <c r="R16" s="176"/>
      <c r="S16" s="228"/>
      <c r="T16" s="162"/>
      <c r="U16" s="182"/>
      <c r="V16" s="21"/>
      <c r="W16" s="197"/>
      <c r="X16" s="94">
        <v>145</v>
      </c>
      <c r="Y16" s="19">
        <v>144</v>
      </c>
      <c r="Z16" s="20"/>
      <c r="AA16" s="20"/>
      <c r="AB16" s="93"/>
      <c r="AC16" s="173"/>
      <c r="AD16" s="198"/>
      <c r="AE16" s="94">
        <v>148</v>
      </c>
      <c r="AF16" s="19">
        <v>144</v>
      </c>
      <c r="AG16" s="19">
        <v>144</v>
      </c>
      <c r="AH16" s="20"/>
      <c r="AI16" s="93"/>
      <c r="AJ16" s="188"/>
      <c r="AK16" s="198"/>
    </row>
    <row r="17" spans="1:37" ht="16.5" customHeight="1">
      <c r="A17" s="3"/>
      <c r="B17" s="42"/>
      <c r="C17" s="43"/>
      <c r="D17" s="44" t="s">
        <v>46</v>
      </c>
      <c r="E17" s="36">
        <f>SUM(E4:E16)</f>
        <v>213.5</v>
      </c>
      <c r="F17" s="45"/>
      <c r="G17" s="45"/>
      <c r="H17" s="46" t="s">
        <v>47</v>
      </c>
      <c r="I17" s="47" t="s">
        <v>48</v>
      </c>
      <c r="J17" s="42" t="s">
        <v>49</v>
      </c>
      <c r="K17" s="43" t="s">
        <v>50</v>
      </c>
      <c r="L17" s="110"/>
      <c r="M17" s="3"/>
      <c r="N17" s="161">
        <v>6</v>
      </c>
      <c r="O17" s="167">
        <f>AC17+AJ17</f>
        <v>1431.6399999999999</v>
      </c>
      <c r="P17" s="248" t="s">
        <v>106</v>
      </c>
      <c r="Q17" s="24" t="s">
        <v>110</v>
      </c>
      <c r="R17" s="176" t="s">
        <v>40</v>
      </c>
      <c r="S17" s="165" t="s">
        <v>109</v>
      </c>
      <c r="T17" s="185">
        <v>77</v>
      </c>
      <c r="U17" s="183"/>
      <c r="V17" s="22">
        <v>6.84</v>
      </c>
      <c r="W17" s="197">
        <v>4</v>
      </c>
      <c r="X17" s="94">
        <v>146</v>
      </c>
      <c r="Y17" s="20"/>
      <c r="Z17" s="19">
        <v>149</v>
      </c>
      <c r="AA17" s="20"/>
      <c r="AB17" s="93"/>
      <c r="AC17" s="172">
        <f>SUM(X17:AB18)</f>
        <v>720</v>
      </c>
      <c r="AD17" s="198">
        <v>6</v>
      </c>
      <c r="AE17" s="19">
        <v>129</v>
      </c>
      <c r="AF17" s="19">
        <v>145</v>
      </c>
      <c r="AG17" s="20"/>
      <c r="AH17" s="20"/>
      <c r="AI17" s="19">
        <v>143.64</v>
      </c>
      <c r="AJ17" s="188">
        <f>SUM(AE17:AI18)</f>
        <v>711.64</v>
      </c>
      <c r="AK17" s="198">
        <v>6</v>
      </c>
    </row>
    <row r="18" spans="1:37" ht="16.5" customHeight="1">
      <c r="A18" s="3"/>
      <c r="B18" s="3"/>
      <c r="C18" s="48"/>
      <c r="D18" s="48"/>
      <c r="E18" s="48"/>
      <c r="F18" s="3"/>
      <c r="G18" s="3"/>
      <c r="H18" s="3"/>
      <c r="I18" s="3"/>
      <c r="J18" s="3"/>
      <c r="K18" s="3"/>
      <c r="L18" s="3"/>
      <c r="M18" s="3"/>
      <c r="N18" s="161"/>
      <c r="O18" s="168"/>
      <c r="P18" s="256"/>
      <c r="Q18" s="89" t="s">
        <v>111</v>
      </c>
      <c r="R18" s="176"/>
      <c r="S18" s="166"/>
      <c r="T18" s="186"/>
      <c r="U18" s="184"/>
      <c r="V18" s="21"/>
      <c r="W18" s="197"/>
      <c r="X18" s="92"/>
      <c r="Y18" s="19">
        <v>135</v>
      </c>
      <c r="Z18" s="20"/>
      <c r="AA18" s="19">
        <v>145</v>
      </c>
      <c r="AB18" s="91">
        <v>145</v>
      </c>
      <c r="AC18" s="173"/>
      <c r="AD18" s="198"/>
      <c r="AE18" s="20"/>
      <c r="AF18" s="20"/>
      <c r="AG18" s="19">
        <v>148</v>
      </c>
      <c r="AH18" s="19">
        <v>146</v>
      </c>
      <c r="AI18" s="20"/>
      <c r="AJ18" s="188"/>
      <c r="AK18" s="198"/>
    </row>
    <row r="19" spans="1:37" ht="16.5" customHeight="1">
      <c r="A19" s="3"/>
      <c r="B19" s="223" t="s">
        <v>66</v>
      </c>
      <c r="C19" s="223"/>
      <c r="D19" s="223"/>
      <c r="E19" s="223"/>
      <c r="F19" s="223"/>
      <c r="G19" s="223"/>
      <c r="H19" s="223"/>
      <c r="I19" s="223"/>
      <c r="J19" s="223"/>
      <c r="K19" s="22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</row>
    <row r="20" spans="1:37" ht="15">
      <c r="A20" s="3"/>
      <c r="B20" s="224" t="s">
        <v>1</v>
      </c>
      <c r="C20" s="224"/>
      <c r="D20" s="225" t="s">
        <v>7</v>
      </c>
      <c r="E20" s="217" t="s">
        <v>51</v>
      </c>
      <c r="F20" s="218" t="s">
        <v>52</v>
      </c>
      <c r="G20" s="217" t="s">
        <v>53</v>
      </c>
      <c r="H20" s="217"/>
      <c r="I20" s="217"/>
      <c r="J20" s="217"/>
      <c r="K20" s="217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2"/>
      <c r="Y20" s="113"/>
      <c r="Z20" s="113"/>
      <c r="AA20" s="113"/>
      <c r="AB20" s="113"/>
      <c r="AC20" s="113"/>
      <c r="AD20" s="114"/>
      <c r="AE20" s="114"/>
      <c r="AF20" s="114"/>
      <c r="AG20" s="114"/>
      <c r="AH20" s="114"/>
      <c r="AI20" s="114"/>
      <c r="AJ20" s="2"/>
      <c r="AK20" s="2"/>
    </row>
    <row r="21" spans="1:37" ht="18" customHeight="1">
      <c r="A21" s="3"/>
      <c r="B21" s="224"/>
      <c r="C21" s="224"/>
      <c r="D21" s="225"/>
      <c r="E21" s="217"/>
      <c r="F21" s="218"/>
      <c r="G21" s="49" t="s">
        <v>54</v>
      </c>
      <c r="H21" s="51" t="s">
        <v>56</v>
      </c>
      <c r="I21" s="52" t="s">
        <v>30</v>
      </c>
      <c r="J21" s="50" t="s">
        <v>55</v>
      </c>
      <c r="K21" s="53" t="s">
        <v>57</v>
      </c>
      <c r="L21" s="3"/>
      <c r="M21" s="3"/>
      <c r="N21" s="3"/>
      <c r="O21" s="87" t="s">
        <v>15</v>
      </c>
      <c r="P21" s="40"/>
      <c r="Q21" s="40"/>
      <c r="R21" s="3"/>
      <c r="S21" s="39" t="s">
        <v>45</v>
      </c>
      <c r="T21" s="38"/>
      <c r="U21" s="38"/>
      <c r="V21" s="38"/>
      <c r="W21" s="3"/>
      <c r="X21" s="2"/>
      <c r="Y21" s="113"/>
      <c r="Z21" s="113"/>
      <c r="AA21" s="113"/>
      <c r="AB21" s="113"/>
      <c r="AC21" s="113"/>
      <c r="AD21" s="101"/>
      <c r="AE21" s="101"/>
      <c r="AF21" s="101"/>
      <c r="AG21" s="101"/>
      <c r="AH21" s="101"/>
      <c r="AI21" s="101"/>
      <c r="AJ21" s="2"/>
      <c r="AK21" s="2"/>
    </row>
    <row r="22" spans="1:37" ht="18" customHeight="1">
      <c r="A22" s="3"/>
      <c r="B22" s="224"/>
      <c r="C22" s="224"/>
      <c r="D22" s="225"/>
      <c r="E22" s="217"/>
      <c r="F22" s="218"/>
      <c r="G22" s="54" t="s">
        <v>67</v>
      </c>
      <c r="H22" s="54" t="s">
        <v>68</v>
      </c>
      <c r="I22" s="54" t="s">
        <v>69</v>
      </c>
      <c r="J22" s="54" t="s">
        <v>58</v>
      </c>
      <c r="K22" s="54" t="s">
        <v>70</v>
      </c>
      <c r="L22" s="3"/>
      <c r="M22" s="3"/>
      <c r="N22" s="3"/>
      <c r="O22" s="88" t="s">
        <v>27</v>
      </c>
      <c r="P22" s="37"/>
      <c r="Q22" s="37"/>
      <c r="R22" s="3"/>
      <c r="S22" s="39" t="s">
        <v>17</v>
      </c>
      <c r="T22" s="38"/>
      <c r="U22" s="38"/>
      <c r="V22" s="38"/>
      <c r="W22" s="3"/>
      <c r="X22" s="2"/>
      <c r="Y22" s="113"/>
      <c r="Z22" s="113"/>
      <c r="AA22" s="113"/>
      <c r="AB22" s="113"/>
      <c r="AC22" s="113"/>
      <c r="AD22" s="101"/>
      <c r="AE22" s="101"/>
      <c r="AF22" s="101"/>
      <c r="AG22" s="101"/>
      <c r="AH22" s="101"/>
      <c r="AI22" s="101"/>
      <c r="AJ22" s="2"/>
      <c r="AK22" s="2"/>
    </row>
    <row r="23" spans="1:37" ht="18">
      <c r="A23" s="3"/>
      <c r="B23" s="55">
        <v>1</v>
      </c>
      <c r="C23" s="46" t="s">
        <v>120</v>
      </c>
      <c r="D23" s="56" t="s">
        <v>22</v>
      </c>
      <c r="E23" s="57">
        <f aca="true" t="shared" si="1" ref="E23:E49">SUM(G23:K23)</f>
        <v>48</v>
      </c>
      <c r="F23" s="58"/>
      <c r="G23" s="60">
        <v>16</v>
      </c>
      <c r="H23" s="60">
        <v>16</v>
      </c>
      <c r="I23" s="60">
        <v>16</v>
      </c>
      <c r="J23" s="57"/>
      <c r="K23" s="57"/>
      <c r="L23" s="3"/>
      <c r="M23" s="3"/>
      <c r="N23" s="3"/>
      <c r="O23" s="88" t="s">
        <v>37</v>
      </c>
      <c r="P23" s="37"/>
      <c r="Q23" s="37"/>
      <c r="R23" s="3"/>
      <c r="S23" s="39" t="s">
        <v>71</v>
      </c>
      <c r="T23" s="38"/>
      <c r="U23" s="38"/>
      <c r="V23" s="38"/>
      <c r="W23" s="3"/>
      <c r="X23" s="2"/>
      <c r="Y23" s="113"/>
      <c r="Z23" s="113"/>
      <c r="AA23" s="113"/>
      <c r="AB23" s="113"/>
      <c r="AC23" s="113"/>
      <c r="AD23" s="101"/>
      <c r="AE23" s="101"/>
      <c r="AF23" s="101"/>
      <c r="AG23" s="101"/>
      <c r="AH23" s="101"/>
      <c r="AI23" s="101"/>
      <c r="AJ23" s="2"/>
      <c r="AK23" s="2"/>
    </row>
    <row r="24" spans="1:37" ht="18">
      <c r="A24" s="3"/>
      <c r="B24" s="45">
        <v>2</v>
      </c>
      <c r="C24" s="42" t="s">
        <v>49</v>
      </c>
      <c r="D24" s="56" t="s">
        <v>3</v>
      </c>
      <c r="E24" s="57">
        <f t="shared" si="1"/>
        <v>41</v>
      </c>
      <c r="F24" s="58"/>
      <c r="G24" s="59">
        <v>20</v>
      </c>
      <c r="H24" s="61">
        <v>13</v>
      </c>
      <c r="I24" s="57">
        <v>8</v>
      </c>
      <c r="J24" s="57"/>
      <c r="K24" s="57"/>
      <c r="L24" s="3"/>
      <c r="M24" s="3"/>
      <c r="N24" s="3"/>
      <c r="O24" s="3"/>
      <c r="P24" s="3"/>
      <c r="Q24" s="3"/>
      <c r="R24" s="3"/>
      <c r="S24" s="100" t="s">
        <v>114</v>
      </c>
      <c r="T24" s="38"/>
      <c r="U24" s="38"/>
      <c r="V24" s="38"/>
      <c r="W24" s="3"/>
      <c r="X24" s="2"/>
      <c r="Y24" s="113"/>
      <c r="Z24" s="113"/>
      <c r="AA24" s="113"/>
      <c r="AB24" s="113"/>
      <c r="AC24" s="113"/>
      <c r="AD24" s="101"/>
      <c r="AE24" s="101"/>
      <c r="AF24" s="101"/>
      <c r="AG24" s="101"/>
      <c r="AH24" s="101"/>
      <c r="AI24" s="101"/>
      <c r="AJ24" s="2"/>
      <c r="AK24" s="2"/>
    </row>
    <row r="25" spans="1:37" ht="18">
      <c r="A25" s="3"/>
      <c r="B25" s="45">
        <v>3</v>
      </c>
      <c r="C25" s="43" t="s">
        <v>94</v>
      </c>
      <c r="D25" s="56" t="s">
        <v>26</v>
      </c>
      <c r="E25" s="57">
        <f t="shared" si="1"/>
        <v>33</v>
      </c>
      <c r="F25" s="58"/>
      <c r="G25" s="59">
        <v>20</v>
      </c>
      <c r="H25" s="61">
        <v>13</v>
      </c>
      <c r="I25" s="57"/>
      <c r="J25" s="57"/>
      <c r="K25" s="57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2"/>
      <c r="Y25" s="113"/>
      <c r="Z25" s="113"/>
      <c r="AA25" s="113"/>
      <c r="AB25" s="113"/>
      <c r="AC25" s="113"/>
      <c r="AD25" s="101"/>
      <c r="AE25" s="101"/>
      <c r="AF25" s="101"/>
      <c r="AG25" s="101"/>
      <c r="AH25" s="101"/>
      <c r="AI25" s="101"/>
      <c r="AJ25" s="2"/>
      <c r="AK25" s="67"/>
    </row>
    <row r="26" spans="1:37" ht="18">
      <c r="A26" s="3"/>
      <c r="B26" s="45">
        <v>4</v>
      </c>
      <c r="C26" s="46" t="s">
        <v>120</v>
      </c>
      <c r="D26" s="56" t="s">
        <v>37</v>
      </c>
      <c r="E26" s="57">
        <f t="shared" si="1"/>
        <v>26</v>
      </c>
      <c r="F26" s="58"/>
      <c r="G26" s="57">
        <v>10</v>
      </c>
      <c r="H26" s="57">
        <v>6</v>
      </c>
      <c r="I26" s="57">
        <v>10</v>
      </c>
      <c r="J26" s="57"/>
      <c r="K26" s="57"/>
      <c r="L26" s="3"/>
      <c r="M26" s="3"/>
      <c r="N26" s="109"/>
      <c r="O26" s="109"/>
      <c r="P26" s="83"/>
      <c r="Q26" s="83"/>
      <c r="R26" s="83"/>
      <c r="S26" s="78"/>
      <c r="T26" s="107"/>
      <c r="U26" s="80"/>
      <c r="V26" s="78"/>
      <c r="W26" s="78"/>
      <c r="X26" s="81"/>
      <c r="Y26" s="113"/>
      <c r="Z26" s="113"/>
      <c r="AA26" s="113"/>
      <c r="AB26" s="113"/>
      <c r="AC26" s="113"/>
      <c r="AD26" s="101"/>
      <c r="AE26" s="101"/>
      <c r="AF26" s="101"/>
      <c r="AG26" s="101"/>
      <c r="AH26" s="101"/>
      <c r="AI26" s="101"/>
      <c r="AJ26" s="2"/>
      <c r="AK26" s="67"/>
    </row>
    <row r="27" spans="1:37" ht="17.25" customHeight="1">
      <c r="A27" s="3"/>
      <c r="B27" s="45"/>
      <c r="C27" s="46" t="s">
        <v>120</v>
      </c>
      <c r="D27" s="56" t="s">
        <v>38</v>
      </c>
      <c r="E27" s="57">
        <f>SUM(G27:R27)</f>
        <v>26</v>
      </c>
      <c r="F27" s="58"/>
      <c r="G27" s="57">
        <v>10</v>
      </c>
      <c r="H27" s="57">
        <v>6</v>
      </c>
      <c r="I27" s="57">
        <v>10</v>
      </c>
      <c r="J27" s="57"/>
      <c r="K27" s="119"/>
      <c r="L27" s="3"/>
      <c r="M27" s="3"/>
      <c r="N27" s="109"/>
      <c r="O27" s="109"/>
      <c r="P27" s="83"/>
      <c r="Q27" s="83"/>
      <c r="R27" s="83"/>
      <c r="S27" s="78"/>
      <c r="T27" s="107"/>
      <c r="U27" s="80"/>
      <c r="V27" s="78"/>
      <c r="W27" s="78"/>
      <c r="X27" s="81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67"/>
    </row>
    <row r="28" spans="1:37" ht="17.25" customHeight="1">
      <c r="A28" s="3"/>
      <c r="B28" s="45">
        <v>6</v>
      </c>
      <c r="C28" s="43" t="s">
        <v>94</v>
      </c>
      <c r="D28" s="56" t="s">
        <v>84</v>
      </c>
      <c r="E28" s="57">
        <f>SUM(G28:R28)</f>
        <v>20</v>
      </c>
      <c r="F28" s="58"/>
      <c r="G28" s="57"/>
      <c r="H28" s="59">
        <v>20</v>
      </c>
      <c r="I28" s="57"/>
      <c r="J28" s="57"/>
      <c r="K28" s="119"/>
      <c r="L28" s="3"/>
      <c r="M28" s="3"/>
      <c r="N28" s="109"/>
      <c r="O28" s="109"/>
      <c r="P28" s="83"/>
      <c r="Q28" s="83"/>
      <c r="R28" s="83"/>
      <c r="S28" s="78"/>
      <c r="T28" s="79"/>
      <c r="U28" s="80"/>
      <c r="V28" s="78"/>
      <c r="W28" s="78"/>
      <c r="X28" s="81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67"/>
    </row>
    <row r="29" spans="1:37" ht="17.25" customHeight="1">
      <c r="A29" s="3"/>
      <c r="B29" s="45"/>
      <c r="C29" s="43" t="s">
        <v>94</v>
      </c>
      <c r="D29" s="56" t="s">
        <v>85</v>
      </c>
      <c r="E29" s="57">
        <f>SUM(G29:R29)</f>
        <v>20</v>
      </c>
      <c r="F29" s="58"/>
      <c r="G29" s="57"/>
      <c r="H29" s="59">
        <v>20</v>
      </c>
      <c r="I29" s="57"/>
      <c r="J29" s="57"/>
      <c r="K29" s="119"/>
      <c r="L29" s="3"/>
      <c r="M29" s="3"/>
      <c r="N29" s="109"/>
      <c r="O29" s="109"/>
      <c r="P29" s="83"/>
      <c r="Q29" s="83"/>
      <c r="R29" s="83"/>
      <c r="S29" s="82"/>
      <c r="T29" s="82"/>
      <c r="U29" s="82"/>
      <c r="V29" s="82"/>
      <c r="W29" s="82"/>
      <c r="X29" s="8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</row>
    <row r="30" spans="1:37" ht="17.25" customHeight="1">
      <c r="A30" s="3"/>
      <c r="B30" s="45"/>
      <c r="C30" s="47" t="s">
        <v>48</v>
      </c>
      <c r="D30" s="56" t="s">
        <v>102</v>
      </c>
      <c r="E30" s="57">
        <f t="shared" si="1"/>
        <v>20</v>
      </c>
      <c r="F30" s="58"/>
      <c r="G30" s="57"/>
      <c r="H30" s="57"/>
      <c r="I30" s="59">
        <v>20</v>
      </c>
      <c r="J30" s="57"/>
      <c r="K30" s="57"/>
      <c r="L30" s="3"/>
      <c r="M30" s="3"/>
      <c r="N30" s="109"/>
      <c r="O30" s="109"/>
      <c r="P30" s="109"/>
      <c r="Q30" s="70"/>
      <c r="R30" s="99"/>
      <c r="S30" s="99"/>
      <c r="T30" s="99"/>
      <c r="U30" s="99"/>
      <c r="V30" s="95"/>
      <c r="W30" s="111"/>
      <c r="X30" s="96"/>
      <c r="Y30" s="96"/>
      <c r="Z30" s="96"/>
      <c r="AA30" s="96"/>
      <c r="AB30" s="96"/>
      <c r="AC30" s="233"/>
      <c r="AD30" s="232"/>
      <c r="AE30" s="96"/>
      <c r="AF30" s="96"/>
      <c r="AG30" s="96"/>
      <c r="AH30" s="96"/>
      <c r="AI30" s="96"/>
      <c r="AJ30" s="233"/>
      <c r="AK30" s="232"/>
    </row>
    <row r="31" spans="1:37" ht="17.25" customHeight="1">
      <c r="A31" s="62"/>
      <c r="B31" s="45"/>
      <c r="C31" s="47" t="s">
        <v>48</v>
      </c>
      <c r="D31" s="56" t="s">
        <v>117</v>
      </c>
      <c r="E31" s="57">
        <f t="shared" si="1"/>
        <v>20</v>
      </c>
      <c r="F31" s="58"/>
      <c r="G31" s="57"/>
      <c r="H31" s="57"/>
      <c r="I31" s="59">
        <v>20</v>
      </c>
      <c r="J31" s="57"/>
      <c r="K31" s="57"/>
      <c r="L31" s="3"/>
      <c r="M31" s="3"/>
      <c r="N31" s="109"/>
      <c r="O31" s="109"/>
      <c r="P31" s="109"/>
      <c r="Q31" s="70"/>
      <c r="V31" s="96"/>
      <c r="W31" s="112"/>
      <c r="X31" s="96"/>
      <c r="Y31" s="96"/>
      <c r="Z31" s="96"/>
      <c r="AA31" s="96"/>
      <c r="AB31" s="96"/>
      <c r="AC31" s="233"/>
      <c r="AD31" s="232"/>
      <c r="AE31" s="96"/>
      <c r="AF31" s="96"/>
      <c r="AG31" s="96"/>
      <c r="AH31" s="96"/>
      <c r="AI31" s="96"/>
      <c r="AJ31" s="233"/>
      <c r="AK31" s="232"/>
    </row>
    <row r="32" spans="1:37" ht="18" customHeight="1">
      <c r="A32" s="62"/>
      <c r="B32" s="45">
        <v>10</v>
      </c>
      <c r="C32" s="43" t="s">
        <v>119</v>
      </c>
      <c r="D32" s="56" t="s">
        <v>2</v>
      </c>
      <c r="E32" s="57">
        <f t="shared" si="1"/>
        <v>16</v>
      </c>
      <c r="F32" s="58"/>
      <c r="G32" s="60">
        <v>16</v>
      </c>
      <c r="H32" s="57"/>
      <c r="I32" s="57"/>
      <c r="J32" s="57"/>
      <c r="K32" s="57"/>
      <c r="L32" s="3"/>
      <c r="M32" s="3"/>
      <c r="N32" s="109"/>
      <c r="O32" s="109"/>
      <c r="P32" s="109"/>
      <c r="Q32" s="102"/>
      <c r="R32" s="102"/>
      <c r="S32" s="102"/>
      <c r="T32" s="102"/>
      <c r="U32" s="102"/>
      <c r="V32" s="96"/>
      <c r="W32" s="112"/>
      <c r="X32" s="96"/>
      <c r="Y32" s="96"/>
      <c r="Z32" s="96"/>
      <c r="AA32" s="96"/>
      <c r="AB32" s="96"/>
      <c r="AC32" s="233"/>
      <c r="AD32" s="232"/>
      <c r="AE32" s="96"/>
      <c r="AF32" s="96"/>
      <c r="AG32" s="96"/>
      <c r="AH32" s="96"/>
      <c r="AI32" s="96"/>
      <c r="AJ32" s="233"/>
      <c r="AK32" s="232"/>
    </row>
    <row r="33" spans="1:37" ht="18" customHeight="1">
      <c r="A33" s="62"/>
      <c r="B33" s="45"/>
      <c r="C33" s="43" t="s">
        <v>119</v>
      </c>
      <c r="D33" s="56" t="s">
        <v>29</v>
      </c>
      <c r="E33" s="57">
        <f t="shared" si="1"/>
        <v>16</v>
      </c>
      <c r="F33" s="58"/>
      <c r="G33" s="61">
        <v>13</v>
      </c>
      <c r="H33" s="57">
        <v>3</v>
      </c>
      <c r="I33" s="57"/>
      <c r="J33" s="57"/>
      <c r="K33" s="57"/>
      <c r="L33" s="3"/>
      <c r="M33" s="3"/>
      <c r="N33" s="109"/>
      <c r="O33" s="109"/>
      <c r="P33" s="109"/>
      <c r="Q33" s="102"/>
      <c r="R33" s="102"/>
      <c r="S33" s="102"/>
      <c r="T33" s="102"/>
      <c r="U33" s="102"/>
      <c r="V33" s="95"/>
      <c r="W33" s="111"/>
      <c r="X33" s="96"/>
      <c r="Y33" s="96"/>
      <c r="Z33" s="96"/>
      <c r="AA33" s="96"/>
      <c r="AB33" s="96"/>
      <c r="AC33" s="233"/>
      <c r="AD33" s="232"/>
      <c r="AE33" s="96"/>
      <c r="AF33" s="96"/>
      <c r="AG33" s="96"/>
      <c r="AH33" s="96"/>
      <c r="AI33" s="96"/>
      <c r="AJ33" s="233"/>
      <c r="AK33" s="232"/>
    </row>
    <row r="34" spans="1:36" ht="17.25" customHeight="1">
      <c r="A34" s="62"/>
      <c r="B34" s="45"/>
      <c r="C34" s="43" t="s">
        <v>94</v>
      </c>
      <c r="D34" s="56" t="s">
        <v>73</v>
      </c>
      <c r="E34" s="57">
        <f t="shared" si="1"/>
        <v>16</v>
      </c>
      <c r="F34" s="58"/>
      <c r="G34" s="57"/>
      <c r="H34" s="60">
        <v>16</v>
      </c>
      <c r="I34" s="57"/>
      <c r="J34" s="57"/>
      <c r="K34" s="57"/>
      <c r="L34" s="3"/>
      <c r="M34" s="3"/>
      <c r="N34" s="109"/>
      <c r="O34" s="109"/>
      <c r="P34" s="109"/>
      <c r="Q34" s="70"/>
      <c r="R34" s="109"/>
      <c r="S34" s="109"/>
      <c r="T34" s="109"/>
      <c r="U34" s="109"/>
      <c r="V34" s="95"/>
      <c r="W34" s="111"/>
      <c r="X34" s="96"/>
      <c r="Y34" s="96"/>
      <c r="Z34" s="96"/>
      <c r="AA34" s="96"/>
      <c r="AB34" s="96"/>
      <c r="AC34" s="232"/>
      <c r="AD34" s="96"/>
      <c r="AE34" s="96"/>
      <c r="AF34" s="96"/>
      <c r="AG34" s="96"/>
      <c r="AH34" s="96"/>
      <c r="AI34" s="232"/>
      <c r="AJ34" s="2"/>
    </row>
    <row r="35" spans="1:36" ht="17.25" customHeight="1">
      <c r="A35" s="62"/>
      <c r="B35" s="45"/>
      <c r="C35" s="47" t="s">
        <v>48</v>
      </c>
      <c r="D35" s="56" t="s">
        <v>116</v>
      </c>
      <c r="E35" s="57">
        <f t="shared" si="1"/>
        <v>16</v>
      </c>
      <c r="F35" s="58"/>
      <c r="G35" s="57"/>
      <c r="H35" s="57"/>
      <c r="I35" s="60">
        <v>16</v>
      </c>
      <c r="J35" s="57"/>
      <c r="K35" s="57"/>
      <c r="L35" s="3"/>
      <c r="M35" s="3"/>
      <c r="N35" s="109"/>
      <c r="O35" s="109"/>
      <c r="P35" s="109"/>
      <c r="Q35" s="86"/>
      <c r="R35" s="104"/>
      <c r="S35" s="104"/>
      <c r="T35" s="104"/>
      <c r="U35" s="104"/>
      <c r="V35" s="96"/>
      <c r="W35" s="112"/>
      <c r="X35" s="96"/>
      <c r="Y35" s="96"/>
      <c r="Z35" s="96"/>
      <c r="AA35" s="96"/>
      <c r="AB35" s="96"/>
      <c r="AC35" s="232"/>
      <c r="AD35" s="96"/>
      <c r="AE35" s="96"/>
      <c r="AF35" s="96"/>
      <c r="AG35" s="96"/>
      <c r="AH35" s="96"/>
      <c r="AI35" s="232"/>
      <c r="AJ35" s="2"/>
    </row>
    <row r="36" spans="1:37" ht="17.25" customHeight="1">
      <c r="A36" s="62"/>
      <c r="B36" s="45">
        <v>14</v>
      </c>
      <c r="C36" s="43" t="s">
        <v>50</v>
      </c>
      <c r="D36" s="56" t="s">
        <v>19</v>
      </c>
      <c r="E36" s="57">
        <f t="shared" si="1"/>
        <v>13</v>
      </c>
      <c r="F36" s="58"/>
      <c r="G36" s="61">
        <v>13</v>
      </c>
      <c r="H36" s="57"/>
      <c r="I36" s="57"/>
      <c r="J36" s="57"/>
      <c r="K36" s="57"/>
      <c r="L36" s="3"/>
      <c r="M36" s="3"/>
      <c r="N36" s="109"/>
      <c r="O36" s="109"/>
      <c r="P36" s="109"/>
      <c r="Q36" s="70"/>
      <c r="R36" s="109"/>
      <c r="S36" s="109"/>
      <c r="T36" s="109"/>
      <c r="U36" s="109"/>
      <c r="V36" s="95"/>
      <c r="W36" s="111"/>
      <c r="X36" s="96"/>
      <c r="Y36" s="96"/>
      <c r="Z36" s="96"/>
      <c r="AA36" s="96"/>
      <c r="AB36" s="96"/>
      <c r="AC36" s="233"/>
      <c r="AD36" s="232"/>
      <c r="AE36" s="96"/>
      <c r="AF36" s="96"/>
      <c r="AG36" s="96"/>
      <c r="AH36" s="96"/>
      <c r="AI36" s="96"/>
      <c r="AJ36" s="233"/>
      <c r="AK36" s="232"/>
    </row>
    <row r="37" spans="1:37" ht="17.25" customHeight="1">
      <c r="A37" s="62"/>
      <c r="B37" s="45">
        <v>15</v>
      </c>
      <c r="C37" s="43" t="s">
        <v>97</v>
      </c>
      <c r="D37" s="56" t="s">
        <v>86</v>
      </c>
      <c r="E37" s="57">
        <f t="shared" si="1"/>
        <v>10</v>
      </c>
      <c r="F37" s="58"/>
      <c r="G37" s="57"/>
      <c r="H37" s="57">
        <v>10</v>
      </c>
      <c r="I37" s="57"/>
      <c r="J37" s="57"/>
      <c r="K37" s="57"/>
      <c r="L37" s="3"/>
      <c r="M37" s="3"/>
      <c r="N37" s="109"/>
      <c r="O37" s="109"/>
      <c r="P37" s="109"/>
      <c r="Q37" s="70"/>
      <c r="R37" s="109"/>
      <c r="S37" s="109"/>
      <c r="T37" s="109"/>
      <c r="U37" s="109"/>
      <c r="V37" s="96"/>
      <c r="W37" s="112"/>
      <c r="X37" s="96"/>
      <c r="Y37" s="96"/>
      <c r="Z37" s="96"/>
      <c r="AA37" s="96"/>
      <c r="AB37" s="96"/>
      <c r="AC37" s="233"/>
      <c r="AD37" s="232"/>
      <c r="AE37" s="96"/>
      <c r="AF37" s="96"/>
      <c r="AG37" s="96"/>
      <c r="AH37" s="96"/>
      <c r="AI37" s="96"/>
      <c r="AJ37" s="233"/>
      <c r="AK37" s="232"/>
    </row>
    <row r="38" spans="1:37" ht="18">
      <c r="A38" s="62"/>
      <c r="B38" s="45"/>
      <c r="C38" s="43" t="s">
        <v>50</v>
      </c>
      <c r="D38" s="56" t="s">
        <v>60</v>
      </c>
      <c r="E38" s="57">
        <f t="shared" si="1"/>
        <v>10</v>
      </c>
      <c r="F38" s="58"/>
      <c r="G38" s="57"/>
      <c r="H38" s="57">
        <v>10</v>
      </c>
      <c r="I38" s="57"/>
      <c r="J38" s="57"/>
      <c r="K38" s="57"/>
      <c r="L38" s="3"/>
      <c r="M38" s="3"/>
      <c r="N38" s="109"/>
      <c r="O38" s="109"/>
      <c r="P38" s="109"/>
      <c r="Q38" s="70"/>
      <c r="R38" s="109"/>
      <c r="S38" s="109"/>
      <c r="T38" s="109"/>
      <c r="U38" s="109"/>
      <c r="V38" s="96"/>
      <c r="W38" s="112"/>
      <c r="X38" s="96"/>
      <c r="Y38" s="96"/>
      <c r="Z38" s="96"/>
      <c r="AA38" s="96"/>
      <c r="AB38" s="96"/>
      <c r="AC38" s="233"/>
      <c r="AD38" s="234"/>
      <c r="AE38" s="96"/>
      <c r="AF38" s="96"/>
      <c r="AG38" s="96"/>
      <c r="AH38" s="96"/>
      <c r="AI38" s="96"/>
      <c r="AJ38" s="233"/>
      <c r="AK38" s="234"/>
    </row>
    <row r="39" spans="1:37" ht="17.25" customHeight="1">
      <c r="A39" s="62"/>
      <c r="B39" s="45">
        <v>17</v>
      </c>
      <c r="C39" s="43" t="s">
        <v>50</v>
      </c>
      <c r="D39" s="56" t="s">
        <v>8</v>
      </c>
      <c r="E39" s="57">
        <f t="shared" si="1"/>
        <v>8</v>
      </c>
      <c r="F39" s="58"/>
      <c r="G39" s="57">
        <v>8</v>
      </c>
      <c r="H39" s="57"/>
      <c r="I39" s="57"/>
      <c r="J39" s="57"/>
      <c r="K39" s="57"/>
      <c r="L39" s="3"/>
      <c r="M39" s="3"/>
      <c r="N39" s="109"/>
      <c r="O39" s="109"/>
      <c r="P39" s="109"/>
      <c r="Q39" s="70"/>
      <c r="R39" s="109"/>
      <c r="S39" s="109"/>
      <c r="T39" s="109"/>
      <c r="U39" s="109"/>
      <c r="V39" s="95"/>
      <c r="W39" s="111"/>
      <c r="X39" s="96"/>
      <c r="Y39" s="96"/>
      <c r="Z39" s="96"/>
      <c r="AA39" s="96"/>
      <c r="AB39" s="96"/>
      <c r="AC39" s="233"/>
      <c r="AD39" s="234"/>
      <c r="AE39" s="96"/>
      <c r="AF39" s="96"/>
      <c r="AG39" s="96"/>
      <c r="AH39" s="96"/>
      <c r="AI39" s="96"/>
      <c r="AJ39" s="233"/>
      <c r="AK39" s="234"/>
    </row>
    <row r="40" spans="1:37" ht="18">
      <c r="A40" s="62"/>
      <c r="B40" s="45"/>
      <c r="C40" s="43" t="s">
        <v>50</v>
      </c>
      <c r="D40" s="56" t="s">
        <v>21</v>
      </c>
      <c r="E40" s="57">
        <f t="shared" si="1"/>
        <v>8</v>
      </c>
      <c r="F40" s="58"/>
      <c r="G40" s="57">
        <v>8</v>
      </c>
      <c r="H40" s="57"/>
      <c r="I40" s="57"/>
      <c r="J40" s="57"/>
      <c r="K40" s="57"/>
      <c r="L40" s="3"/>
      <c r="M40" s="3"/>
      <c r="N40" s="109"/>
      <c r="O40" s="109"/>
      <c r="P40" s="109"/>
      <c r="Q40" s="70"/>
      <c r="R40" s="109"/>
      <c r="S40" s="109"/>
      <c r="T40" s="109"/>
      <c r="U40" s="109"/>
      <c r="V40" s="95"/>
      <c r="W40" s="111"/>
      <c r="X40" s="96"/>
      <c r="Y40" s="96"/>
      <c r="Z40" s="96"/>
      <c r="AA40" s="96"/>
      <c r="AB40" s="96"/>
      <c r="AC40" s="233"/>
      <c r="AD40" s="234"/>
      <c r="AE40" s="96"/>
      <c r="AF40" s="96"/>
      <c r="AG40" s="96"/>
      <c r="AH40" s="96"/>
      <c r="AI40" s="96"/>
      <c r="AJ40" s="233"/>
      <c r="AK40" s="234"/>
    </row>
    <row r="41" spans="1:37" ht="18">
      <c r="A41" s="62"/>
      <c r="B41" s="45"/>
      <c r="C41" s="43" t="s">
        <v>119</v>
      </c>
      <c r="D41" s="56" t="s">
        <v>87</v>
      </c>
      <c r="E41" s="57">
        <f t="shared" si="1"/>
        <v>8</v>
      </c>
      <c r="F41" s="58"/>
      <c r="G41" s="57"/>
      <c r="H41" s="57">
        <v>8</v>
      </c>
      <c r="I41" s="57"/>
      <c r="J41" s="57"/>
      <c r="K41" s="57"/>
      <c r="L41" s="3"/>
      <c r="M41" s="3"/>
      <c r="N41" s="109"/>
      <c r="O41" s="109"/>
      <c r="P41" s="109"/>
      <c r="Q41" s="70"/>
      <c r="R41" s="109"/>
      <c r="S41" s="109"/>
      <c r="T41" s="109"/>
      <c r="U41" s="109"/>
      <c r="V41" s="96"/>
      <c r="W41" s="112"/>
      <c r="X41" s="96"/>
      <c r="Y41" s="96"/>
      <c r="Z41" s="96"/>
      <c r="AA41" s="96"/>
      <c r="AB41" s="96"/>
      <c r="AC41" s="233"/>
      <c r="AD41" s="234"/>
      <c r="AE41" s="96"/>
      <c r="AF41" s="96"/>
      <c r="AG41" s="96"/>
      <c r="AH41" s="96"/>
      <c r="AI41" s="96"/>
      <c r="AJ41" s="233"/>
      <c r="AK41" s="234"/>
    </row>
    <row r="42" spans="1:37" ht="18">
      <c r="A42" s="62"/>
      <c r="B42" s="45"/>
      <c r="C42" s="43" t="s">
        <v>119</v>
      </c>
      <c r="D42" s="56" t="s">
        <v>88</v>
      </c>
      <c r="E42" s="57">
        <f t="shared" si="1"/>
        <v>8</v>
      </c>
      <c r="F42" s="58"/>
      <c r="G42" s="57"/>
      <c r="H42" s="57">
        <v>8</v>
      </c>
      <c r="I42" s="57"/>
      <c r="J42" s="57"/>
      <c r="K42" s="57"/>
      <c r="L42" s="3"/>
      <c r="M42" s="3"/>
      <c r="N42" s="109"/>
      <c r="O42" s="109"/>
      <c r="P42" s="109"/>
      <c r="Q42" s="70"/>
      <c r="R42" s="109"/>
      <c r="S42" s="109"/>
      <c r="T42" s="109"/>
      <c r="U42" s="109"/>
      <c r="V42" s="95"/>
      <c r="W42" s="111"/>
      <c r="X42" s="96"/>
      <c r="Y42" s="96"/>
      <c r="Z42" s="96"/>
      <c r="AA42" s="96"/>
      <c r="AB42" s="96"/>
      <c r="AC42" s="233"/>
      <c r="AD42" s="234"/>
      <c r="AE42" s="96"/>
      <c r="AF42" s="96"/>
      <c r="AG42" s="96"/>
      <c r="AH42" s="96"/>
      <c r="AI42" s="96"/>
      <c r="AJ42" s="233"/>
      <c r="AK42" s="234"/>
    </row>
    <row r="43" spans="1:37" ht="18">
      <c r="A43" s="62"/>
      <c r="B43" s="45"/>
      <c r="C43" s="47" t="s">
        <v>48</v>
      </c>
      <c r="D43" s="117" t="s">
        <v>105</v>
      </c>
      <c r="E43" s="57">
        <f t="shared" si="1"/>
        <v>8</v>
      </c>
      <c r="F43" s="58"/>
      <c r="G43" s="57"/>
      <c r="H43" s="57"/>
      <c r="I43" s="57">
        <v>8</v>
      </c>
      <c r="J43" s="57"/>
      <c r="K43" s="57"/>
      <c r="L43" s="3"/>
      <c r="M43" s="3"/>
      <c r="N43" s="109"/>
      <c r="O43" s="109"/>
      <c r="P43" s="109"/>
      <c r="Q43" s="70"/>
      <c r="R43" s="109"/>
      <c r="S43" s="109"/>
      <c r="T43" s="109"/>
      <c r="U43" s="109"/>
      <c r="V43" s="96"/>
      <c r="W43" s="112"/>
      <c r="X43" s="96"/>
      <c r="Y43" s="96"/>
      <c r="Z43" s="96"/>
      <c r="AA43" s="96"/>
      <c r="AB43" s="96"/>
      <c r="AC43" s="233"/>
      <c r="AD43" s="234"/>
      <c r="AE43" s="96"/>
      <c r="AF43" s="96"/>
      <c r="AG43" s="96"/>
      <c r="AH43" s="96"/>
      <c r="AI43" s="96"/>
      <c r="AJ43" s="233"/>
      <c r="AK43" s="234"/>
    </row>
    <row r="44" spans="1:37" ht="17.25" customHeight="1">
      <c r="A44" s="62"/>
      <c r="B44" s="45">
        <v>22</v>
      </c>
      <c r="C44" s="47" t="s">
        <v>48</v>
      </c>
      <c r="D44" s="56" t="s">
        <v>108</v>
      </c>
      <c r="E44" s="115">
        <f t="shared" si="1"/>
        <v>6.5</v>
      </c>
      <c r="F44" s="58"/>
      <c r="G44" s="57"/>
      <c r="H44" s="57"/>
      <c r="I44" s="116">
        <v>6.5</v>
      </c>
      <c r="J44" s="57"/>
      <c r="K44" s="57"/>
      <c r="L44" s="3"/>
      <c r="M44" s="3"/>
      <c r="N44" s="109"/>
      <c r="O44" s="109"/>
      <c r="P44" s="109"/>
      <c r="Q44" s="70"/>
      <c r="R44" s="109"/>
      <c r="S44" s="109"/>
      <c r="T44" s="109"/>
      <c r="U44" s="109"/>
      <c r="V44" s="95"/>
      <c r="W44" s="111"/>
      <c r="X44" s="96"/>
      <c r="Y44" s="96"/>
      <c r="Z44" s="96"/>
      <c r="AA44" s="96"/>
      <c r="AB44" s="96"/>
      <c r="AC44" s="233"/>
      <c r="AD44" s="234"/>
      <c r="AE44" s="96"/>
      <c r="AF44" s="96"/>
      <c r="AG44" s="96"/>
      <c r="AH44" s="96"/>
      <c r="AI44" s="96"/>
      <c r="AJ44" s="233"/>
      <c r="AK44" s="234"/>
    </row>
    <row r="45" spans="1:37" ht="17.25" customHeight="1">
      <c r="A45" s="62"/>
      <c r="B45" s="45">
        <v>23</v>
      </c>
      <c r="C45" s="47" t="s">
        <v>48</v>
      </c>
      <c r="D45" s="56" t="s">
        <v>110</v>
      </c>
      <c r="E45" s="57">
        <f t="shared" si="1"/>
        <v>6</v>
      </c>
      <c r="F45" s="58"/>
      <c r="G45" s="57"/>
      <c r="H45" s="57"/>
      <c r="I45" s="57">
        <v>6</v>
      </c>
      <c r="J45" s="57"/>
      <c r="K45" s="57"/>
      <c r="L45" s="3"/>
      <c r="M45" s="3"/>
      <c r="N45" s="109"/>
      <c r="O45" s="109"/>
      <c r="P45" s="109"/>
      <c r="Q45" s="70"/>
      <c r="R45" s="109"/>
      <c r="S45" s="109"/>
      <c r="T45" s="109"/>
      <c r="U45" s="109"/>
      <c r="V45" s="96"/>
      <c r="W45" s="112"/>
      <c r="X45" s="96"/>
      <c r="Y45" s="96"/>
      <c r="Z45" s="96"/>
      <c r="AA45" s="96"/>
      <c r="AB45" s="96"/>
      <c r="AC45" s="233"/>
      <c r="AD45" s="234"/>
      <c r="AE45" s="96"/>
      <c r="AF45" s="96"/>
      <c r="AG45" s="96"/>
      <c r="AH45" s="96"/>
      <c r="AI45" s="96"/>
      <c r="AJ45" s="233"/>
      <c r="AK45" s="234"/>
    </row>
    <row r="46" spans="1:37" ht="18">
      <c r="A46" s="62"/>
      <c r="B46" s="45"/>
      <c r="C46" s="47" t="s">
        <v>48</v>
      </c>
      <c r="D46" s="56" t="s">
        <v>111</v>
      </c>
      <c r="E46" s="57">
        <f t="shared" si="1"/>
        <v>6</v>
      </c>
      <c r="F46" s="58"/>
      <c r="G46" s="57"/>
      <c r="H46" s="57"/>
      <c r="I46" s="57">
        <v>6</v>
      </c>
      <c r="J46" s="57"/>
      <c r="K46" s="57"/>
      <c r="L46" s="3"/>
      <c r="M46" s="3"/>
      <c r="N46" s="74"/>
      <c r="O46" s="76"/>
      <c r="P46" s="74"/>
      <c r="Q46" s="83"/>
      <c r="R46" s="84"/>
      <c r="S46" s="83"/>
      <c r="T46" s="83"/>
      <c r="U46" s="83"/>
      <c r="V46" s="83"/>
      <c r="W46" s="83"/>
      <c r="X46" s="83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</row>
    <row r="47" spans="1:37" ht="18">
      <c r="A47" s="62"/>
      <c r="B47" s="45">
        <v>25</v>
      </c>
      <c r="C47" s="43" t="s">
        <v>118</v>
      </c>
      <c r="D47" s="56" t="s">
        <v>59</v>
      </c>
      <c r="E47" s="57">
        <f t="shared" si="1"/>
        <v>4</v>
      </c>
      <c r="F47" s="58"/>
      <c r="G47" s="57"/>
      <c r="H47" s="57">
        <v>4</v>
      </c>
      <c r="I47" s="57"/>
      <c r="J47" s="57"/>
      <c r="K47" s="57"/>
      <c r="L47" s="3"/>
      <c r="M47" s="3"/>
      <c r="N47" s="74"/>
      <c r="O47" s="76"/>
      <c r="P47" s="74"/>
      <c r="Q47" s="83"/>
      <c r="R47" s="84"/>
      <c r="S47" s="83"/>
      <c r="T47" s="83"/>
      <c r="U47" s="83"/>
      <c r="V47" s="83"/>
      <c r="W47" s="83"/>
      <c r="X47" s="83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37" ht="18">
      <c r="A48" s="62"/>
      <c r="B48" s="45"/>
      <c r="C48" s="43" t="s">
        <v>118</v>
      </c>
      <c r="D48" s="56" t="s">
        <v>61</v>
      </c>
      <c r="E48" s="57">
        <f t="shared" si="1"/>
        <v>4</v>
      </c>
      <c r="F48" s="58"/>
      <c r="G48" s="57"/>
      <c r="H48" s="57">
        <v>4</v>
      </c>
      <c r="I48" s="57"/>
      <c r="J48" s="57"/>
      <c r="K48" s="57"/>
      <c r="L48" s="3"/>
      <c r="M48" s="3"/>
      <c r="N48" s="74"/>
      <c r="O48" s="76"/>
      <c r="P48" s="74"/>
      <c r="Q48" s="83"/>
      <c r="R48" s="84"/>
      <c r="S48" s="83"/>
      <c r="T48" s="83"/>
      <c r="U48" s="83"/>
      <c r="V48" s="83"/>
      <c r="W48" s="83"/>
      <c r="X48" s="83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</row>
    <row r="49" spans="1:37" ht="18">
      <c r="A49" s="62"/>
      <c r="B49" s="45">
        <v>27</v>
      </c>
      <c r="C49" s="43" t="s">
        <v>118</v>
      </c>
      <c r="D49" s="56" t="s">
        <v>74</v>
      </c>
      <c r="E49" s="57">
        <f t="shared" si="1"/>
        <v>3</v>
      </c>
      <c r="F49" s="58"/>
      <c r="G49" s="57"/>
      <c r="H49" s="57">
        <v>3</v>
      </c>
      <c r="I49" s="57"/>
      <c r="J49" s="57"/>
      <c r="K49" s="57"/>
      <c r="L49" s="3"/>
      <c r="M49" s="3"/>
      <c r="N49" s="74"/>
      <c r="O49" s="76"/>
      <c r="P49" s="74"/>
      <c r="Q49" s="83"/>
      <c r="R49" s="84"/>
      <c r="S49" s="83"/>
      <c r="T49" s="83"/>
      <c r="U49" s="83"/>
      <c r="V49" s="83"/>
      <c r="W49" s="83"/>
      <c r="X49" s="83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</row>
    <row r="50" spans="1:37" ht="18">
      <c r="A50" s="62"/>
      <c r="B50" s="45">
        <v>28</v>
      </c>
      <c r="C50" s="47" t="s">
        <v>48</v>
      </c>
      <c r="D50" s="64"/>
      <c r="E50" s="57"/>
      <c r="F50" s="58"/>
      <c r="G50" s="57"/>
      <c r="H50" s="57"/>
      <c r="I50" s="57"/>
      <c r="J50" s="57"/>
      <c r="K50" s="57"/>
      <c r="L50" s="3"/>
      <c r="M50" s="3"/>
      <c r="N50" s="74"/>
      <c r="O50" s="76"/>
      <c r="P50" s="85"/>
      <c r="Q50" s="83"/>
      <c r="R50" s="84"/>
      <c r="S50" s="83"/>
      <c r="T50" s="83"/>
      <c r="U50" s="83"/>
      <c r="V50" s="83"/>
      <c r="W50" s="83"/>
      <c r="X50" s="83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</row>
    <row r="51" spans="1:13" ht="15.75">
      <c r="A51" s="62"/>
      <c r="B51" s="42"/>
      <c r="C51" s="43"/>
      <c r="D51" s="44" t="s">
        <v>46</v>
      </c>
      <c r="E51" s="36">
        <f>SUM(E23:E35)</f>
        <v>318</v>
      </c>
      <c r="F51" s="45"/>
      <c r="G51" s="45"/>
      <c r="H51" s="45"/>
      <c r="I51" s="45"/>
      <c r="J51" s="45"/>
      <c r="K51" s="45"/>
      <c r="L51" s="3"/>
      <c r="M51" s="3"/>
    </row>
    <row r="52" spans="1:13" ht="12.75">
      <c r="A52" s="62"/>
      <c r="B52" s="48"/>
      <c r="C52" s="48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2" ht="12.75">
      <c r="A53" s="62"/>
      <c r="B53" s="258" t="s">
        <v>62</v>
      </c>
      <c r="C53" s="219"/>
      <c r="D53" s="219"/>
      <c r="E53" s="219"/>
      <c r="F53" s="219"/>
      <c r="G53" s="219"/>
      <c r="H53" s="219"/>
      <c r="I53" s="219"/>
      <c r="J53" s="219"/>
      <c r="K53" s="219"/>
      <c r="L53" s="108"/>
    </row>
    <row r="54" spans="1:12" ht="12.75">
      <c r="A54" s="62"/>
      <c r="B54" s="257" t="s">
        <v>63</v>
      </c>
      <c r="C54" s="211"/>
      <c r="D54" s="211"/>
      <c r="E54" s="211"/>
      <c r="F54" s="211"/>
      <c r="G54" s="211"/>
      <c r="H54" s="211"/>
      <c r="I54" s="211"/>
      <c r="J54" s="211"/>
      <c r="K54" s="211"/>
      <c r="L54" s="106"/>
    </row>
    <row r="55" spans="1:12" ht="12.75">
      <c r="A55" s="62"/>
      <c r="B55" s="48"/>
      <c r="C55" s="48"/>
      <c r="D55" s="3"/>
      <c r="E55" s="3"/>
      <c r="F55" s="3"/>
      <c r="G55" s="3"/>
      <c r="H55" s="3"/>
      <c r="I55" s="3"/>
      <c r="J55" s="3"/>
      <c r="K55" s="3"/>
      <c r="L55" s="3"/>
    </row>
  </sheetData>
  <sheetProtection/>
  <mergeCells count="133">
    <mergeCell ref="B1:K1"/>
    <mergeCell ref="B2:C3"/>
    <mergeCell ref="D2:D3"/>
    <mergeCell ref="E2:E3"/>
    <mergeCell ref="F2:F3"/>
    <mergeCell ref="G2:K2"/>
    <mergeCell ref="U5:U6"/>
    <mergeCell ref="V5:W5"/>
    <mergeCell ref="X5:AB5"/>
    <mergeCell ref="L2:L3"/>
    <mergeCell ref="AC5:AD6"/>
    <mergeCell ref="AE5:AI5"/>
    <mergeCell ref="AJ5:AK6"/>
    <mergeCell ref="N2:AK2"/>
    <mergeCell ref="N4:Q4"/>
    <mergeCell ref="R4:U4"/>
    <mergeCell ref="N5:N6"/>
    <mergeCell ref="O5:O6"/>
    <mergeCell ref="P5:P6"/>
    <mergeCell ref="Q5:Q6"/>
    <mergeCell ref="R5:R6"/>
    <mergeCell ref="S5:S6"/>
    <mergeCell ref="T5:T6"/>
    <mergeCell ref="U7:U8"/>
    <mergeCell ref="W7:W8"/>
    <mergeCell ref="AC7:AC8"/>
    <mergeCell ref="AD7:AD8"/>
    <mergeCell ref="AJ7:AJ8"/>
    <mergeCell ref="AK7:AK8"/>
    <mergeCell ref="N7:N8"/>
    <mergeCell ref="O7:O8"/>
    <mergeCell ref="P7:P8"/>
    <mergeCell ref="R7:R8"/>
    <mergeCell ref="S7:S8"/>
    <mergeCell ref="T7:T8"/>
    <mergeCell ref="U9:U10"/>
    <mergeCell ref="W9:W10"/>
    <mergeCell ref="AC9:AC10"/>
    <mergeCell ref="AD9:AD10"/>
    <mergeCell ref="AJ9:AJ10"/>
    <mergeCell ref="AK9:AK10"/>
    <mergeCell ref="N9:N10"/>
    <mergeCell ref="O9:O10"/>
    <mergeCell ref="P9:P10"/>
    <mergeCell ref="R9:R10"/>
    <mergeCell ref="S9:S10"/>
    <mergeCell ref="T9:T10"/>
    <mergeCell ref="U11:U12"/>
    <mergeCell ref="W11:W12"/>
    <mergeCell ref="AC11:AC12"/>
    <mergeCell ref="AD11:AD12"/>
    <mergeCell ref="AJ11:AJ12"/>
    <mergeCell ref="AK11:AK12"/>
    <mergeCell ref="N11:N12"/>
    <mergeCell ref="O11:O12"/>
    <mergeCell ref="P11:P12"/>
    <mergeCell ref="R11:R12"/>
    <mergeCell ref="S11:S12"/>
    <mergeCell ref="T11:T12"/>
    <mergeCell ref="U13:U14"/>
    <mergeCell ref="W13:W14"/>
    <mergeCell ref="AC13:AC14"/>
    <mergeCell ref="AD13:AD14"/>
    <mergeCell ref="AJ13:AJ14"/>
    <mergeCell ref="AK13:AK14"/>
    <mergeCell ref="N13:N14"/>
    <mergeCell ref="O13:O14"/>
    <mergeCell ref="P13:P14"/>
    <mergeCell ref="R13:R14"/>
    <mergeCell ref="S13:S14"/>
    <mergeCell ref="T13:T14"/>
    <mergeCell ref="AD15:AD16"/>
    <mergeCell ref="AJ15:AJ16"/>
    <mergeCell ref="AK15:AK16"/>
    <mergeCell ref="N15:N16"/>
    <mergeCell ref="O15:O16"/>
    <mergeCell ref="P15:P16"/>
    <mergeCell ref="R15:R16"/>
    <mergeCell ref="S15:S16"/>
    <mergeCell ref="T15:T16"/>
    <mergeCell ref="B19:K19"/>
    <mergeCell ref="B20:C22"/>
    <mergeCell ref="D20:D22"/>
    <mergeCell ref="E20:E22"/>
    <mergeCell ref="F20:F22"/>
    <mergeCell ref="G20:K20"/>
    <mergeCell ref="U15:U16"/>
    <mergeCell ref="W15:W16"/>
    <mergeCell ref="AC15:AC16"/>
    <mergeCell ref="U17:U18"/>
    <mergeCell ref="W17:W18"/>
    <mergeCell ref="AC17:AC18"/>
    <mergeCell ref="AD17:AD18"/>
    <mergeCell ref="AJ17:AJ18"/>
    <mergeCell ref="AK17:AK18"/>
    <mergeCell ref="N17:N18"/>
    <mergeCell ref="O17:O18"/>
    <mergeCell ref="P17:P18"/>
    <mergeCell ref="R17:R18"/>
    <mergeCell ref="S17:S18"/>
    <mergeCell ref="T17:T18"/>
    <mergeCell ref="AC30:AC31"/>
    <mergeCell ref="AD30:AD31"/>
    <mergeCell ref="AJ30:AJ31"/>
    <mergeCell ref="AK30:AK31"/>
    <mergeCell ref="AK32:AK33"/>
    <mergeCell ref="AC32:AC33"/>
    <mergeCell ref="AD32:AD33"/>
    <mergeCell ref="AJ32:AJ33"/>
    <mergeCell ref="AI34:AI35"/>
    <mergeCell ref="AC36:AC37"/>
    <mergeCell ref="AD36:AD37"/>
    <mergeCell ref="AC34:AC35"/>
    <mergeCell ref="AJ36:AJ37"/>
    <mergeCell ref="AK36:AK37"/>
    <mergeCell ref="AC38:AC39"/>
    <mergeCell ref="AD38:AD39"/>
    <mergeCell ref="AJ38:AJ39"/>
    <mergeCell ref="AK38:AK39"/>
    <mergeCell ref="AK40:AK41"/>
    <mergeCell ref="AC42:AC43"/>
    <mergeCell ref="AC40:AC41"/>
    <mergeCell ref="AD40:AD41"/>
    <mergeCell ref="AJ40:AJ41"/>
    <mergeCell ref="B54:K54"/>
    <mergeCell ref="AC44:AC45"/>
    <mergeCell ref="AD44:AD45"/>
    <mergeCell ref="AJ44:AJ45"/>
    <mergeCell ref="AK44:AK45"/>
    <mergeCell ref="AD42:AD43"/>
    <mergeCell ref="AJ42:AJ43"/>
    <mergeCell ref="AK42:AK43"/>
    <mergeCell ref="B53:K53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1"/>
  </sheetPr>
  <dimension ref="A1:AN61"/>
  <sheetViews>
    <sheetView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2.8515625" style="0" customWidth="1"/>
    <col min="2" max="2" width="5.7109375" style="0" customWidth="1"/>
    <col min="3" max="3" width="7.140625" style="0" customWidth="1"/>
    <col min="4" max="4" width="28.8515625" style="0" customWidth="1"/>
    <col min="5" max="6" width="12.8515625" style="0" customWidth="1"/>
    <col min="7" max="12" width="9.140625" style="0" customWidth="1"/>
    <col min="13" max="13" width="2.8515625" style="0" customWidth="1"/>
    <col min="14" max="14" width="6.57421875" style="0" customWidth="1"/>
    <col min="15" max="15" width="12.28125" style="0" customWidth="1"/>
    <col min="16" max="16" width="15.7109375" style="0" customWidth="1"/>
    <col min="17" max="17" width="18.28125" style="0" customWidth="1"/>
    <col min="18" max="18" width="17.57421875" style="0" customWidth="1"/>
    <col min="19" max="19" width="20.00390625" style="0" customWidth="1"/>
    <col min="20" max="21" width="9.140625" style="0" customWidth="1"/>
    <col min="31" max="31" width="11.140625" style="0" customWidth="1"/>
    <col min="32" max="32" width="11.421875" style="0" customWidth="1"/>
    <col min="33" max="33" width="11.140625" style="0" customWidth="1"/>
    <col min="34" max="34" width="11.00390625" style="0" customWidth="1"/>
    <col min="35" max="35" width="11.421875" style="0" customWidth="1"/>
  </cols>
  <sheetData>
    <row r="1" spans="1:39" ht="20.25" thickBot="1">
      <c r="A1" s="3"/>
      <c r="B1" s="223" t="s">
        <v>65</v>
      </c>
      <c r="C1" s="223"/>
      <c r="D1" s="223"/>
      <c r="E1" s="223"/>
      <c r="F1" s="223"/>
      <c r="G1" s="223"/>
      <c r="H1" s="223"/>
      <c r="I1" s="223"/>
      <c r="J1" s="223"/>
      <c r="K1" s="223"/>
      <c r="L1" s="139"/>
      <c r="M1" s="3"/>
      <c r="N1" s="3"/>
      <c r="O1" s="4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1:39" ht="35.25">
      <c r="A2" s="3"/>
      <c r="B2" s="224" t="s">
        <v>1</v>
      </c>
      <c r="C2" s="224"/>
      <c r="D2" s="225" t="s">
        <v>5</v>
      </c>
      <c r="E2" s="217" t="s">
        <v>51</v>
      </c>
      <c r="F2" s="264" t="s">
        <v>64</v>
      </c>
      <c r="G2" s="217" t="s">
        <v>53</v>
      </c>
      <c r="H2" s="217"/>
      <c r="I2" s="217"/>
      <c r="J2" s="217"/>
      <c r="K2" s="217"/>
      <c r="L2" s="203" t="s">
        <v>121</v>
      </c>
      <c r="M2" s="3"/>
      <c r="N2" s="199" t="s">
        <v>42</v>
      </c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9"/>
      <c r="AM2" s="199"/>
    </row>
    <row r="3" spans="1:39" ht="12.75" customHeight="1">
      <c r="A3" s="3"/>
      <c r="B3" s="224"/>
      <c r="C3" s="224"/>
      <c r="D3" s="225"/>
      <c r="E3" s="217"/>
      <c r="F3" s="264"/>
      <c r="G3" s="49" t="s">
        <v>54</v>
      </c>
      <c r="H3" s="51" t="s">
        <v>56</v>
      </c>
      <c r="I3" s="52" t="s">
        <v>30</v>
      </c>
      <c r="J3" s="50" t="s">
        <v>55</v>
      </c>
      <c r="K3" s="53" t="s">
        <v>57</v>
      </c>
      <c r="L3" s="204"/>
      <c r="M3" s="3"/>
      <c r="N3" s="3"/>
      <c r="O3" s="4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</row>
    <row r="4" spans="1:39" ht="17.25" customHeight="1" thickBot="1">
      <c r="A4" s="3"/>
      <c r="B4" s="55">
        <v>1</v>
      </c>
      <c r="C4" s="42" t="s">
        <v>49</v>
      </c>
      <c r="D4" s="66" t="s">
        <v>34</v>
      </c>
      <c r="E4" s="57">
        <f aca="true" t="shared" si="0" ref="E4:E16">SUM(G4:K4)</f>
        <v>56</v>
      </c>
      <c r="F4" s="58"/>
      <c r="G4" s="60">
        <v>16</v>
      </c>
      <c r="H4" s="60">
        <v>16</v>
      </c>
      <c r="I4" s="60">
        <v>16</v>
      </c>
      <c r="J4" s="57">
        <v>8</v>
      </c>
      <c r="K4" s="57"/>
      <c r="L4" s="115">
        <v>13.5</v>
      </c>
      <c r="M4" s="3"/>
      <c r="N4" s="281" t="s">
        <v>151</v>
      </c>
      <c r="O4" s="281"/>
      <c r="P4" s="281"/>
      <c r="Q4" s="281"/>
      <c r="R4" s="282">
        <v>41538</v>
      </c>
      <c r="S4" s="282"/>
      <c r="T4" s="282"/>
      <c r="U4" s="282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1:39" ht="18" customHeight="1">
      <c r="A5" s="3"/>
      <c r="B5" s="45">
        <v>2</v>
      </c>
      <c r="C5" s="42" t="s">
        <v>49</v>
      </c>
      <c r="D5" s="64" t="s">
        <v>6</v>
      </c>
      <c r="E5" s="57">
        <f t="shared" si="0"/>
        <v>54</v>
      </c>
      <c r="F5" s="58"/>
      <c r="G5" s="59">
        <v>20</v>
      </c>
      <c r="H5" s="61">
        <v>13</v>
      </c>
      <c r="I5" s="57">
        <v>8</v>
      </c>
      <c r="J5" s="61">
        <v>13</v>
      </c>
      <c r="K5" s="57"/>
      <c r="L5" s="115">
        <v>18</v>
      </c>
      <c r="M5" s="3"/>
      <c r="N5" s="195" t="s">
        <v>1</v>
      </c>
      <c r="O5" s="283" t="s">
        <v>4</v>
      </c>
      <c r="P5" s="201" t="s">
        <v>5</v>
      </c>
      <c r="Q5" s="193" t="s">
        <v>7</v>
      </c>
      <c r="R5" s="193" t="s">
        <v>0</v>
      </c>
      <c r="S5" s="193" t="s">
        <v>18</v>
      </c>
      <c r="T5" s="206" t="s">
        <v>20</v>
      </c>
      <c r="U5" s="203" t="s">
        <v>44</v>
      </c>
      <c r="V5" s="195" t="s">
        <v>11</v>
      </c>
      <c r="W5" s="200"/>
      <c r="X5" s="195" t="s">
        <v>9</v>
      </c>
      <c r="Y5" s="196"/>
      <c r="Z5" s="196"/>
      <c r="AA5" s="196"/>
      <c r="AB5" s="269"/>
      <c r="AC5" s="153"/>
      <c r="AD5" s="268" t="s">
        <v>16</v>
      </c>
      <c r="AE5" s="190"/>
      <c r="AF5" s="195" t="s">
        <v>10</v>
      </c>
      <c r="AG5" s="196"/>
      <c r="AH5" s="196"/>
      <c r="AI5" s="196"/>
      <c r="AJ5" s="269"/>
      <c r="AK5" s="153"/>
      <c r="AL5" s="268" t="s">
        <v>16</v>
      </c>
      <c r="AM5" s="190"/>
    </row>
    <row r="6" spans="1:39" ht="18" customHeight="1">
      <c r="A6" s="3"/>
      <c r="B6" s="45">
        <v>3</v>
      </c>
      <c r="C6" s="46" t="s">
        <v>120</v>
      </c>
      <c r="D6" s="66" t="s">
        <v>113</v>
      </c>
      <c r="E6" s="57">
        <f t="shared" si="0"/>
        <v>36</v>
      </c>
      <c r="F6" s="58"/>
      <c r="G6" s="24"/>
      <c r="H6" s="57"/>
      <c r="I6" s="59">
        <v>20</v>
      </c>
      <c r="J6" s="60">
        <v>16</v>
      </c>
      <c r="K6" s="57"/>
      <c r="L6" s="115">
        <v>11</v>
      </c>
      <c r="M6" s="3"/>
      <c r="N6" s="208"/>
      <c r="O6" s="284"/>
      <c r="P6" s="163"/>
      <c r="Q6" s="194"/>
      <c r="R6" s="194"/>
      <c r="S6" s="194"/>
      <c r="T6" s="207"/>
      <c r="U6" s="204"/>
      <c r="V6" s="10" t="s">
        <v>12</v>
      </c>
      <c r="W6" s="11" t="s">
        <v>1</v>
      </c>
      <c r="X6" s="13">
        <v>1</v>
      </c>
      <c r="Y6" s="14">
        <v>2</v>
      </c>
      <c r="Z6" s="15">
        <v>3</v>
      </c>
      <c r="AA6" s="16">
        <v>4</v>
      </c>
      <c r="AB6" s="17">
        <v>5</v>
      </c>
      <c r="AC6" s="154">
        <v>6</v>
      </c>
      <c r="AD6" s="191"/>
      <c r="AE6" s="192"/>
      <c r="AF6" s="155">
        <v>1</v>
      </c>
      <c r="AG6" s="156">
        <v>2</v>
      </c>
      <c r="AH6" s="157">
        <v>3</v>
      </c>
      <c r="AI6" s="158">
        <v>4</v>
      </c>
      <c r="AJ6" s="159">
        <v>5</v>
      </c>
      <c r="AK6" s="154">
        <v>6</v>
      </c>
      <c r="AL6" s="191"/>
      <c r="AM6" s="192"/>
    </row>
    <row r="7" spans="1:39" ht="18" customHeight="1">
      <c r="A7" s="3"/>
      <c r="B7" s="45">
        <v>4</v>
      </c>
      <c r="C7" s="43" t="s">
        <v>93</v>
      </c>
      <c r="D7" s="66" t="s">
        <v>30</v>
      </c>
      <c r="E7" s="57">
        <f t="shared" si="0"/>
        <v>29</v>
      </c>
      <c r="F7" s="58"/>
      <c r="G7" s="57">
        <v>10</v>
      </c>
      <c r="H7" s="57">
        <v>6</v>
      </c>
      <c r="I7" s="57">
        <v>10</v>
      </c>
      <c r="J7" s="57">
        <v>3</v>
      </c>
      <c r="K7" s="57"/>
      <c r="L7" s="115">
        <v>14.5</v>
      </c>
      <c r="M7" s="3"/>
      <c r="N7" s="161">
        <v>1</v>
      </c>
      <c r="O7" s="270">
        <f>AD7+AL7</f>
        <v>893.86</v>
      </c>
      <c r="P7" s="261" t="s">
        <v>129</v>
      </c>
      <c r="Q7" s="89" t="s">
        <v>108</v>
      </c>
      <c r="R7" s="180" t="s">
        <v>133</v>
      </c>
      <c r="S7" s="165" t="s">
        <v>132</v>
      </c>
      <c r="T7" s="162">
        <v>21</v>
      </c>
      <c r="U7" s="182">
        <v>2.5</v>
      </c>
      <c r="V7" s="22">
        <v>12.153</v>
      </c>
      <c r="W7" s="197">
        <v>6</v>
      </c>
      <c r="X7" s="21"/>
      <c r="Y7" s="124">
        <v>76.75</v>
      </c>
      <c r="Z7" s="20"/>
      <c r="AA7" s="19">
        <v>74</v>
      </c>
      <c r="AB7" s="20"/>
      <c r="AC7" s="20"/>
      <c r="AD7" s="172">
        <f>SUM(X7:AC8)</f>
        <v>444.75</v>
      </c>
      <c r="AE7" s="197">
        <v>4</v>
      </c>
      <c r="AF7" s="18">
        <v>77</v>
      </c>
      <c r="AG7" s="19">
        <v>75</v>
      </c>
      <c r="AH7" s="19">
        <v>76</v>
      </c>
      <c r="AI7" s="20"/>
      <c r="AJ7" s="19">
        <v>74</v>
      </c>
      <c r="AK7" s="124">
        <v>75.11</v>
      </c>
      <c r="AL7" s="188">
        <f>SUM(AF7:AK8)</f>
        <v>449.11</v>
      </c>
      <c r="AM7" s="170">
        <v>1</v>
      </c>
    </row>
    <row r="8" spans="1:39" ht="18" customHeight="1">
      <c r="A8" s="3"/>
      <c r="B8" s="45">
        <v>5</v>
      </c>
      <c r="C8" s="46" t="s">
        <v>138</v>
      </c>
      <c r="D8" s="64" t="s">
        <v>136</v>
      </c>
      <c r="E8" s="115">
        <f t="shared" si="0"/>
        <v>26.5</v>
      </c>
      <c r="F8" s="58"/>
      <c r="G8" s="24"/>
      <c r="H8" s="119"/>
      <c r="I8" s="116">
        <v>6.5</v>
      </c>
      <c r="J8" s="59">
        <v>20</v>
      </c>
      <c r="K8" s="57"/>
      <c r="L8" s="115">
        <v>2.5</v>
      </c>
      <c r="M8" s="3"/>
      <c r="N8" s="161"/>
      <c r="O8" s="271"/>
      <c r="P8" s="262"/>
      <c r="Q8" s="24" t="s">
        <v>126</v>
      </c>
      <c r="R8" s="181"/>
      <c r="S8" s="166"/>
      <c r="T8" s="162"/>
      <c r="U8" s="182"/>
      <c r="V8" s="21"/>
      <c r="W8" s="197"/>
      <c r="X8" s="18">
        <v>73</v>
      </c>
      <c r="Y8" s="20"/>
      <c r="Z8" s="19">
        <v>74</v>
      </c>
      <c r="AA8" s="20"/>
      <c r="AB8" s="19">
        <v>74</v>
      </c>
      <c r="AC8" s="19">
        <v>73</v>
      </c>
      <c r="AD8" s="173"/>
      <c r="AE8" s="197"/>
      <c r="AF8" s="21"/>
      <c r="AG8" s="20"/>
      <c r="AH8" s="20"/>
      <c r="AI8" s="19">
        <v>72</v>
      </c>
      <c r="AJ8" s="20"/>
      <c r="AK8" s="20"/>
      <c r="AL8" s="188"/>
      <c r="AM8" s="171"/>
    </row>
    <row r="9" spans="1:39" ht="18" customHeight="1">
      <c r="A9" s="3"/>
      <c r="B9" s="45">
        <v>6</v>
      </c>
      <c r="C9" s="43" t="s">
        <v>94</v>
      </c>
      <c r="D9" s="66" t="s">
        <v>90</v>
      </c>
      <c r="E9" s="57">
        <f t="shared" si="0"/>
        <v>20</v>
      </c>
      <c r="F9" s="58"/>
      <c r="G9" s="24"/>
      <c r="H9" s="59">
        <v>20</v>
      </c>
      <c r="I9" s="57"/>
      <c r="J9" s="57"/>
      <c r="K9" s="57"/>
      <c r="L9" s="115"/>
      <c r="M9" s="3"/>
      <c r="N9" s="161">
        <v>2</v>
      </c>
      <c r="O9" s="270">
        <f>AD9+AL9</f>
        <v>893.4100000000001</v>
      </c>
      <c r="P9" s="261" t="s">
        <v>101</v>
      </c>
      <c r="Q9" s="89" t="s">
        <v>102</v>
      </c>
      <c r="R9" s="176"/>
      <c r="S9" s="165" t="s">
        <v>152</v>
      </c>
      <c r="T9" s="162">
        <v>7</v>
      </c>
      <c r="U9" s="182">
        <v>5.5</v>
      </c>
      <c r="V9" s="22">
        <v>11.564</v>
      </c>
      <c r="W9" s="259">
        <v>2</v>
      </c>
      <c r="X9" s="21"/>
      <c r="Y9" s="19">
        <v>76</v>
      </c>
      <c r="Z9" s="19">
        <v>76</v>
      </c>
      <c r="AA9" s="20"/>
      <c r="AB9" s="20"/>
      <c r="AC9" s="19">
        <v>74</v>
      </c>
      <c r="AD9" s="172">
        <f>SUM(X9:AC10)</f>
        <v>446.36</v>
      </c>
      <c r="AE9" s="259">
        <v>2</v>
      </c>
      <c r="AF9" s="18">
        <v>75</v>
      </c>
      <c r="AG9" s="20"/>
      <c r="AH9" s="20"/>
      <c r="AI9" s="124">
        <v>76.05</v>
      </c>
      <c r="AJ9" s="19">
        <v>74</v>
      </c>
      <c r="AK9" s="20"/>
      <c r="AL9" s="188">
        <f>SUM(AF9:AK10)</f>
        <v>447.05</v>
      </c>
      <c r="AM9" s="178">
        <v>2</v>
      </c>
    </row>
    <row r="10" spans="1:39" ht="18" customHeight="1">
      <c r="A10" s="3"/>
      <c r="B10" s="45">
        <v>7</v>
      </c>
      <c r="C10" s="46" t="s">
        <v>95</v>
      </c>
      <c r="D10" s="64" t="s">
        <v>14</v>
      </c>
      <c r="E10" s="57">
        <f t="shared" si="0"/>
        <v>18</v>
      </c>
      <c r="F10" s="58"/>
      <c r="G10" s="57">
        <v>8</v>
      </c>
      <c r="H10" s="57"/>
      <c r="I10" s="57"/>
      <c r="J10" s="57">
        <v>10</v>
      </c>
      <c r="K10" s="57"/>
      <c r="L10" s="115">
        <v>8.5</v>
      </c>
      <c r="M10" s="3"/>
      <c r="N10" s="161"/>
      <c r="O10" s="271"/>
      <c r="P10" s="262"/>
      <c r="Q10" s="103" t="s">
        <v>112</v>
      </c>
      <c r="R10" s="176"/>
      <c r="S10" s="166"/>
      <c r="T10" s="162"/>
      <c r="U10" s="182"/>
      <c r="V10" s="21"/>
      <c r="W10" s="260"/>
      <c r="X10" s="18">
        <v>73</v>
      </c>
      <c r="Y10" s="20"/>
      <c r="Z10" s="20"/>
      <c r="AA10" s="19">
        <v>73</v>
      </c>
      <c r="AB10" s="124">
        <v>74.36</v>
      </c>
      <c r="AC10" s="20"/>
      <c r="AD10" s="173"/>
      <c r="AE10" s="260"/>
      <c r="AF10" s="21"/>
      <c r="AG10" s="19">
        <v>75</v>
      </c>
      <c r="AH10" s="19">
        <v>75</v>
      </c>
      <c r="AI10" s="20"/>
      <c r="AJ10" s="20"/>
      <c r="AK10" s="19">
        <v>72</v>
      </c>
      <c r="AL10" s="188"/>
      <c r="AM10" s="179"/>
    </row>
    <row r="11" spans="1:39" ht="18" customHeight="1">
      <c r="A11" s="3"/>
      <c r="B11" s="45">
        <v>8</v>
      </c>
      <c r="C11" s="43" t="s">
        <v>94</v>
      </c>
      <c r="D11" s="66" t="s">
        <v>13</v>
      </c>
      <c r="E11" s="57">
        <f t="shared" si="0"/>
        <v>16</v>
      </c>
      <c r="F11" s="58"/>
      <c r="G11" s="61">
        <v>13</v>
      </c>
      <c r="H11" s="57">
        <v>3</v>
      </c>
      <c r="I11" s="57"/>
      <c r="J11" s="57"/>
      <c r="K11" s="57"/>
      <c r="L11" s="115">
        <v>10</v>
      </c>
      <c r="M11" s="3"/>
      <c r="N11" s="161">
        <v>3</v>
      </c>
      <c r="O11" s="270">
        <f>AD11+AL11</f>
        <v>875.87</v>
      </c>
      <c r="P11" s="163" t="s">
        <v>6</v>
      </c>
      <c r="Q11" s="24" t="s">
        <v>3</v>
      </c>
      <c r="R11" s="176"/>
      <c r="S11" s="165" t="s">
        <v>135</v>
      </c>
      <c r="T11" s="162">
        <v>55</v>
      </c>
      <c r="U11" s="182">
        <v>4.5</v>
      </c>
      <c r="V11" s="21"/>
      <c r="W11" s="177">
        <v>3</v>
      </c>
      <c r="X11" s="21"/>
      <c r="Y11" s="20"/>
      <c r="Z11" s="20"/>
      <c r="AA11" s="19">
        <v>72</v>
      </c>
      <c r="AB11" s="123">
        <v>73.39</v>
      </c>
      <c r="AC11" s="19">
        <v>72</v>
      </c>
      <c r="AD11" s="172">
        <f>SUM(X11:AC12)</f>
        <v>445.39</v>
      </c>
      <c r="AE11" s="177">
        <v>3</v>
      </c>
      <c r="AF11" s="21"/>
      <c r="AG11" s="20"/>
      <c r="AH11" s="20"/>
      <c r="AI11" s="20"/>
      <c r="AJ11" s="91">
        <v>68</v>
      </c>
      <c r="AK11" s="19">
        <v>72</v>
      </c>
      <c r="AL11" s="188">
        <f>SUM(AF11:AK12)</f>
        <v>430.48</v>
      </c>
      <c r="AM11" s="177">
        <v>3</v>
      </c>
    </row>
    <row r="12" spans="1:39" ht="18" customHeight="1">
      <c r="A12" s="3"/>
      <c r="B12" s="45">
        <v>9</v>
      </c>
      <c r="C12" s="46" t="s">
        <v>120</v>
      </c>
      <c r="D12" s="64" t="s">
        <v>125</v>
      </c>
      <c r="E12" s="57">
        <f t="shared" si="0"/>
        <v>12</v>
      </c>
      <c r="F12" s="58"/>
      <c r="G12" s="24"/>
      <c r="H12" s="115"/>
      <c r="I12" s="57">
        <v>6</v>
      </c>
      <c r="J12" s="57">
        <v>6</v>
      </c>
      <c r="K12" s="57"/>
      <c r="L12" s="115">
        <v>3.5</v>
      </c>
      <c r="M12" s="3"/>
      <c r="N12" s="161"/>
      <c r="O12" s="271"/>
      <c r="P12" s="164"/>
      <c r="Q12" s="89" t="s">
        <v>124</v>
      </c>
      <c r="R12" s="176"/>
      <c r="S12" s="228"/>
      <c r="T12" s="162"/>
      <c r="U12" s="182"/>
      <c r="V12" s="122">
        <v>11.575</v>
      </c>
      <c r="W12" s="177"/>
      <c r="X12" s="90">
        <v>77</v>
      </c>
      <c r="Y12" s="19">
        <v>76</v>
      </c>
      <c r="Z12" s="19">
        <v>75</v>
      </c>
      <c r="AA12" s="20"/>
      <c r="AB12" s="93"/>
      <c r="AC12" s="20"/>
      <c r="AD12" s="173"/>
      <c r="AE12" s="177"/>
      <c r="AF12" s="125">
        <v>77.48</v>
      </c>
      <c r="AG12" s="19">
        <v>76</v>
      </c>
      <c r="AH12" s="19">
        <v>60</v>
      </c>
      <c r="AI12" s="19">
        <v>77</v>
      </c>
      <c r="AJ12" s="93"/>
      <c r="AK12" s="20"/>
      <c r="AL12" s="188"/>
      <c r="AM12" s="177"/>
    </row>
    <row r="13" spans="1:39" ht="18" customHeight="1">
      <c r="A13" s="3"/>
      <c r="B13" s="45">
        <v>10</v>
      </c>
      <c r="C13" s="43" t="s">
        <v>50</v>
      </c>
      <c r="D13" s="66" t="s">
        <v>79</v>
      </c>
      <c r="E13" s="57">
        <f t="shared" si="0"/>
        <v>10</v>
      </c>
      <c r="F13" s="58"/>
      <c r="G13" s="24"/>
      <c r="H13" s="129">
        <v>10</v>
      </c>
      <c r="I13" s="57"/>
      <c r="J13" s="57"/>
      <c r="K13" s="57"/>
      <c r="L13" s="115"/>
      <c r="M13" s="3"/>
      <c r="N13" s="161">
        <v>4</v>
      </c>
      <c r="O13" s="270">
        <f>AD13+AL13</f>
        <v>848.37</v>
      </c>
      <c r="P13" s="163" t="s">
        <v>14</v>
      </c>
      <c r="Q13" s="89" t="s">
        <v>8</v>
      </c>
      <c r="R13" s="176" t="s">
        <v>153</v>
      </c>
      <c r="S13" s="165" t="s">
        <v>154</v>
      </c>
      <c r="T13" s="162">
        <v>31</v>
      </c>
      <c r="U13" s="182">
        <v>3.5</v>
      </c>
      <c r="V13" s="122">
        <v>11.801</v>
      </c>
      <c r="W13" s="197">
        <v>4</v>
      </c>
      <c r="X13" s="21"/>
      <c r="Y13" s="19">
        <v>73</v>
      </c>
      <c r="Z13" s="124">
        <v>71.9</v>
      </c>
      <c r="AA13" s="19">
        <v>73</v>
      </c>
      <c r="AB13" s="93"/>
      <c r="AC13" s="20"/>
      <c r="AD13" s="172">
        <f>SUM(X13:AC14)</f>
        <v>430.9</v>
      </c>
      <c r="AE13" s="198">
        <v>5</v>
      </c>
      <c r="AF13" s="21"/>
      <c r="AG13" s="19">
        <v>65</v>
      </c>
      <c r="AH13" s="124">
        <v>70.47</v>
      </c>
      <c r="AI13" s="19">
        <v>73</v>
      </c>
      <c r="AJ13" s="93"/>
      <c r="AK13" s="20"/>
      <c r="AL13" s="188">
        <f>SUM(AF13:AK14)</f>
        <v>417.47</v>
      </c>
      <c r="AM13" s="198">
        <v>4</v>
      </c>
    </row>
    <row r="14" spans="1:39" ht="18" customHeight="1">
      <c r="A14" s="3"/>
      <c r="B14" s="45">
        <v>11</v>
      </c>
      <c r="C14" s="43" t="s">
        <v>50</v>
      </c>
      <c r="D14" s="64" t="s">
        <v>91</v>
      </c>
      <c r="E14" s="57">
        <f t="shared" si="0"/>
        <v>8</v>
      </c>
      <c r="F14" s="58"/>
      <c r="G14" s="24"/>
      <c r="H14" s="57">
        <v>8</v>
      </c>
      <c r="I14" s="57"/>
      <c r="J14" s="57"/>
      <c r="K14" s="57"/>
      <c r="L14" s="115"/>
      <c r="M14" s="3"/>
      <c r="N14" s="161"/>
      <c r="O14" s="271"/>
      <c r="P14" s="164"/>
      <c r="Q14" s="89" t="s">
        <v>21</v>
      </c>
      <c r="R14" s="176"/>
      <c r="S14" s="228"/>
      <c r="T14" s="162"/>
      <c r="U14" s="182"/>
      <c r="V14" s="21"/>
      <c r="W14" s="197"/>
      <c r="X14" s="90">
        <v>68</v>
      </c>
      <c r="Y14" s="20"/>
      <c r="Z14" s="20"/>
      <c r="AA14" s="20"/>
      <c r="AB14" s="91">
        <v>73</v>
      </c>
      <c r="AC14" s="19">
        <v>72</v>
      </c>
      <c r="AD14" s="173"/>
      <c r="AE14" s="198"/>
      <c r="AF14" s="90">
        <v>71</v>
      </c>
      <c r="AG14" s="20"/>
      <c r="AH14" s="20"/>
      <c r="AI14" s="20"/>
      <c r="AJ14" s="91">
        <v>70</v>
      </c>
      <c r="AK14" s="19">
        <v>68</v>
      </c>
      <c r="AL14" s="188"/>
      <c r="AM14" s="198"/>
    </row>
    <row r="15" spans="1:39" ht="18" customHeight="1">
      <c r="A15" s="3"/>
      <c r="B15" s="45">
        <v>12</v>
      </c>
      <c r="C15" s="43" t="s">
        <v>50</v>
      </c>
      <c r="D15" s="66" t="s">
        <v>92</v>
      </c>
      <c r="E15" s="57">
        <f t="shared" si="0"/>
        <v>4</v>
      </c>
      <c r="F15" s="58"/>
      <c r="G15" s="57"/>
      <c r="H15" s="57">
        <v>4</v>
      </c>
      <c r="I15" s="57"/>
      <c r="J15" s="57"/>
      <c r="K15" s="57"/>
      <c r="L15" s="115"/>
      <c r="M15" s="3"/>
      <c r="N15" s="161">
        <v>5</v>
      </c>
      <c r="O15" s="270">
        <f>AD15+AL15</f>
        <v>818.25</v>
      </c>
      <c r="P15" s="163" t="s">
        <v>34</v>
      </c>
      <c r="Q15" s="24" t="s">
        <v>22</v>
      </c>
      <c r="R15" s="180" t="s">
        <v>133</v>
      </c>
      <c r="S15" s="165" t="s">
        <v>132</v>
      </c>
      <c r="T15" s="162">
        <v>69</v>
      </c>
      <c r="U15" s="182">
        <v>3.5</v>
      </c>
      <c r="V15" s="21"/>
      <c r="W15" s="170">
        <v>1</v>
      </c>
      <c r="X15" s="21"/>
      <c r="Y15" s="20"/>
      <c r="Z15" s="19">
        <v>73</v>
      </c>
      <c r="AA15" s="124">
        <v>74.55</v>
      </c>
      <c r="AB15" s="19">
        <v>72</v>
      </c>
      <c r="AC15" s="20"/>
      <c r="AD15" s="172">
        <f>SUM(X15:AC16)</f>
        <v>446.55</v>
      </c>
      <c r="AE15" s="170">
        <v>1</v>
      </c>
      <c r="AF15" s="21"/>
      <c r="AG15" s="20"/>
      <c r="AH15" s="19">
        <v>73</v>
      </c>
      <c r="AI15" s="19">
        <v>75</v>
      </c>
      <c r="AJ15" s="20"/>
      <c r="AK15" s="20"/>
      <c r="AL15" s="188">
        <f>SUM(AF15:AK16)-80</f>
        <v>371.7</v>
      </c>
      <c r="AM15" s="174">
        <v>7</v>
      </c>
    </row>
    <row r="16" spans="1:39" ht="18" customHeight="1">
      <c r="A16" s="3"/>
      <c r="B16" s="45"/>
      <c r="C16" s="160" t="s">
        <v>48</v>
      </c>
      <c r="D16" s="64" t="s">
        <v>137</v>
      </c>
      <c r="E16" s="57">
        <f t="shared" si="0"/>
        <v>4</v>
      </c>
      <c r="F16" s="58"/>
      <c r="G16" s="57"/>
      <c r="H16" s="57"/>
      <c r="I16" s="57"/>
      <c r="J16" s="57">
        <v>4</v>
      </c>
      <c r="K16" s="57"/>
      <c r="L16" s="115">
        <v>2.5</v>
      </c>
      <c r="M16" s="3"/>
      <c r="N16" s="161"/>
      <c r="O16" s="271"/>
      <c r="P16" s="164"/>
      <c r="Q16" s="89" t="s">
        <v>123</v>
      </c>
      <c r="R16" s="181"/>
      <c r="S16" s="166"/>
      <c r="T16" s="162"/>
      <c r="U16" s="182"/>
      <c r="V16" s="22">
        <v>11.493</v>
      </c>
      <c r="W16" s="171"/>
      <c r="X16" s="18">
        <v>75</v>
      </c>
      <c r="Y16" s="19">
        <v>77</v>
      </c>
      <c r="Z16" s="20"/>
      <c r="AA16" s="20"/>
      <c r="AB16" s="20"/>
      <c r="AC16" s="19">
        <v>75</v>
      </c>
      <c r="AD16" s="173"/>
      <c r="AE16" s="171"/>
      <c r="AF16" s="18">
        <v>76</v>
      </c>
      <c r="AG16" s="124">
        <v>76.7</v>
      </c>
      <c r="AH16" s="20"/>
      <c r="AI16" s="20"/>
      <c r="AJ16" s="19">
        <v>76</v>
      </c>
      <c r="AK16" s="19">
        <v>75</v>
      </c>
      <c r="AL16" s="188"/>
      <c r="AM16" s="175"/>
    </row>
    <row r="17" spans="1:39" ht="16.5" customHeight="1">
      <c r="A17" s="3"/>
      <c r="B17" s="45">
        <v>14</v>
      </c>
      <c r="C17" s="128"/>
      <c r="D17" s="66"/>
      <c r="E17" s="57"/>
      <c r="F17" s="58"/>
      <c r="G17" s="57"/>
      <c r="H17" s="57"/>
      <c r="I17" s="57"/>
      <c r="J17" s="57"/>
      <c r="K17" s="57"/>
      <c r="L17" s="115"/>
      <c r="M17" s="3"/>
      <c r="N17" s="161">
        <v>6</v>
      </c>
      <c r="O17" s="270">
        <f>AD17+AL17</f>
        <v>797.55</v>
      </c>
      <c r="P17" s="163" t="s">
        <v>125</v>
      </c>
      <c r="Q17" s="24" t="s">
        <v>128</v>
      </c>
      <c r="R17" s="176"/>
      <c r="S17" s="165"/>
      <c r="T17" s="162">
        <v>66</v>
      </c>
      <c r="U17" s="182">
        <v>3.5</v>
      </c>
      <c r="V17" s="21"/>
      <c r="W17" s="197">
        <v>8</v>
      </c>
      <c r="X17" s="90">
        <v>68</v>
      </c>
      <c r="Y17" s="19">
        <v>67</v>
      </c>
      <c r="Z17" s="19">
        <v>67</v>
      </c>
      <c r="AA17" s="19">
        <v>67</v>
      </c>
      <c r="AB17" s="19">
        <v>67</v>
      </c>
      <c r="AC17" s="19">
        <v>65.88</v>
      </c>
      <c r="AD17" s="172">
        <f>SUM(X17:AC18)</f>
        <v>401.88</v>
      </c>
      <c r="AE17" s="198">
        <v>7</v>
      </c>
      <c r="AF17" s="21"/>
      <c r="AG17" s="20"/>
      <c r="AH17" s="20"/>
      <c r="AI17" s="20"/>
      <c r="AJ17" s="93"/>
      <c r="AK17" s="20"/>
      <c r="AL17" s="188">
        <f>SUM(AF17:AK18)</f>
        <v>395.67</v>
      </c>
      <c r="AM17" s="198">
        <v>6</v>
      </c>
    </row>
    <row r="18" spans="1:39" ht="17.25" customHeight="1">
      <c r="A18" s="3"/>
      <c r="B18" s="45">
        <v>15</v>
      </c>
      <c r="C18" s="160" t="s">
        <v>48</v>
      </c>
      <c r="D18" s="64"/>
      <c r="E18" s="57">
        <f>SUM(G18:K18)</f>
        <v>0</v>
      </c>
      <c r="F18" s="58"/>
      <c r="G18" s="57"/>
      <c r="H18" s="57"/>
      <c r="I18" s="57"/>
      <c r="J18" s="57"/>
      <c r="K18" s="57"/>
      <c r="L18" s="115"/>
      <c r="M18" s="3"/>
      <c r="N18" s="161"/>
      <c r="O18" s="271"/>
      <c r="P18" s="164"/>
      <c r="Q18" s="24" t="s">
        <v>127</v>
      </c>
      <c r="R18" s="176"/>
      <c r="S18" s="228"/>
      <c r="T18" s="162"/>
      <c r="U18" s="182"/>
      <c r="V18" s="122">
        <v>13.13</v>
      </c>
      <c r="W18" s="197"/>
      <c r="X18" s="21"/>
      <c r="Y18" s="20"/>
      <c r="Z18" s="20"/>
      <c r="AA18" s="20"/>
      <c r="AB18" s="93"/>
      <c r="AC18" s="20"/>
      <c r="AD18" s="173"/>
      <c r="AE18" s="198"/>
      <c r="AF18" s="90">
        <v>68</v>
      </c>
      <c r="AG18" s="19">
        <v>61</v>
      </c>
      <c r="AH18" s="19">
        <v>67</v>
      </c>
      <c r="AI18" s="19">
        <v>71</v>
      </c>
      <c r="AJ18" s="123">
        <v>63.67</v>
      </c>
      <c r="AK18" s="19">
        <v>65</v>
      </c>
      <c r="AL18" s="188"/>
      <c r="AM18" s="198"/>
    </row>
    <row r="19" spans="1:39" ht="16.5" customHeight="1">
      <c r="A19" s="3"/>
      <c r="B19" s="42"/>
      <c r="C19" s="43"/>
      <c r="D19" s="44" t="s">
        <v>46</v>
      </c>
      <c r="E19" s="138">
        <f>SUM(E4:E18)</f>
        <v>293.5</v>
      </c>
      <c r="F19" s="45"/>
      <c r="G19" s="45"/>
      <c r="H19" s="46" t="s">
        <v>47</v>
      </c>
      <c r="I19" s="45" t="s">
        <v>48</v>
      </c>
      <c r="J19" s="42" t="s">
        <v>49</v>
      </c>
      <c r="K19" s="43" t="s">
        <v>50</v>
      </c>
      <c r="L19" s="138"/>
      <c r="M19" s="3"/>
      <c r="N19" s="161">
        <v>7</v>
      </c>
      <c r="O19" s="270">
        <f>AD19+AL19</f>
        <v>793.9399999999999</v>
      </c>
      <c r="P19" s="261" t="s">
        <v>130</v>
      </c>
      <c r="Q19" s="24" t="s">
        <v>59</v>
      </c>
      <c r="R19" s="176"/>
      <c r="S19" s="165" t="s">
        <v>155</v>
      </c>
      <c r="T19" s="185">
        <v>53</v>
      </c>
      <c r="U19" s="183">
        <v>2.5</v>
      </c>
      <c r="V19" s="22">
        <v>12.147</v>
      </c>
      <c r="W19" s="197">
        <v>5</v>
      </c>
      <c r="X19" s="125">
        <v>39.79</v>
      </c>
      <c r="Y19" s="19">
        <v>59</v>
      </c>
      <c r="Z19" s="19">
        <v>73</v>
      </c>
      <c r="AA19" s="19">
        <v>73</v>
      </c>
      <c r="AB19" s="19">
        <v>71</v>
      </c>
      <c r="AC19" s="19">
        <v>71</v>
      </c>
      <c r="AD19" s="172">
        <f>SUM(X19:AC20)</f>
        <v>386.78999999999996</v>
      </c>
      <c r="AE19" s="198">
        <v>8</v>
      </c>
      <c r="AF19" s="21"/>
      <c r="AG19" s="20"/>
      <c r="AH19" s="20"/>
      <c r="AI19" s="20"/>
      <c r="AJ19" s="20"/>
      <c r="AK19" s="20"/>
      <c r="AL19" s="188">
        <f>SUM(AF19:AK20)</f>
        <v>407.15</v>
      </c>
      <c r="AM19" s="198">
        <v>5</v>
      </c>
    </row>
    <row r="20" spans="1:39" ht="17.25" customHeight="1">
      <c r="A20" s="3"/>
      <c r="B20" s="3"/>
      <c r="C20" s="48"/>
      <c r="D20" s="48"/>
      <c r="E20" s="48"/>
      <c r="F20" s="3"/>
      <c r="G20" s="3"/>
      <c r="H20" s="3"/>
      <c r="I20" s="3"/>
      <c r="J20" s="3"/>
      <c r="K20" s="3"/>
      <c r="L20" s="3"/>
      <c r="M20" s="3"/>
      <c r="N20" s="161"/>
      <c r="O20" s="271"/>
      <c r="P20" s="262"/>
      <c r="Q20" s="24" t="s">
        <v>131</v>
      </c>
      <c r="R20" s="176"/>
      <c r="S20" s="166"/>
      <c r="T20" s="186"/>
      <c r="U20" s="184"/>
      <c r="V20" s="21"/>
      <c r="W20" s="197"/>
      <c r="X20" s="21"/>
      <c r="Y20" s="20"/>
      <c r="Z20" s="20"/>
      <c r="AA20" s="20"/>
      <c r="AB20" s="20"/>
      <c r="AC20" s="20"/>
      <c r="AD20" s="173"/>
      <c r="AE20" s="198"/>
      <c r="AF20" s="18">
        <v>71</v>
      </c>
      <c r="AG20" s="19">
        <v>59</v>
      </c>
      <c r="AH20" s="19">
        <v>73</v>
      </c>
      <c r="AI20" s="19">
        <v>73</v>
      </c>
      <c r="AJ20" s="124">
        <v>64.15</v>
      </c>
      <c r="AK20" s="19">
        <v>67</v>
      </c>
      <c r="AL20" s="188"/>
      <c r="AM20" s="198"/>
    </row>
    <row r="21" spans="1:39" ht="16.5" customHeight="1">
      <c r="A21" s="3"/>
      <c r="B21" s="223" t="s">
        <v>66</v>
      </c>
      <c r="C21" s="223"/>
      <c r="D21" s="223"/>
      <c r="E21" s="223"/>
      <c r="F21" s="223"/>
      <c r="G21" s="223"/>
      <c r="H21" s="223"/>
      <c r="I21" s="223"/>
      <c r="J21" s="223"/>
      <c r="K21" s="223"/>
      <c r="L21" s="3"/>
      <c r="M21" s="3"/>
      <c r="N21" s="161">
        <v>8</v>
      </c>
      <c r="O21" s="270">
        <f>AD21+AL21</f>
        <v>763.24</v>
      </c>
      <c r="P21" s="163" t="s">
        <v>30</v>
      </c>
      <c r="Q21" s="24" t="s">
        <v>37</v>
      </c>
      <c r="R21" s="176"/>
      <c r="S21" s="165" t="s">
        <v>134</v>
      </c>
      <c r="T21" s="162">
        <v>51</v>
      </c>
      <c r="U21" s="182">
        <v>3.5</v>
      </c>
      <c r="V21" s="22">
        <v>12.274</v>
      </c>
      <c r="W21" s="197">
        <v>7</v>
      </c>
      <c r="X21" s="18">
        <v>68</v>
      </c>
      <c r="Y21" s="19">
        <v>67</v>
      </c>
      <c r="Z21" s="19">
        <v>68</v>
      </c>
      <c r="AA21" s="19">
        <v>70</v>
      </c>
      <c r="AB21" s="124">
        <v>68.84</v>
      </c>
      <c r="AC21" s="19">
        <v>66</v>
      </c>
      <c r="AD21" s="172">
        <f>SUM(X21:AC22)</f>
        <v>407.84000000000003</v>
      </c>
      <c r="AE21" s="198">
        <v>6</v>
      </c>
      <c r="AF21" s="133"/>
      <c r="AG21" s="131"/>
      <c r="AH21" s="131"/>
      <c r="AI21" s="131"/>
      <c r="AJ21" s="131"/>
      <c r="AK21" s="131"/>
      <c r="AL21" s="173">
        <f>SUM(AF21:AK22)</f>
        <v>355.4</v>
      </c>
      <c r="AM21" s="267">
        <v>8</v>
      </c>
    </row>
    <row r="22" spans="1:39" ht="17.25" customHeight="1" thickBot="1">
      <c r="A22" s="3"/>
      <c r="B22" s="224" t="s">
        <v>1</v>
      </c>
      <c r="C22" s="224"/>
      <c r="D22" s="225" t="s">
        <v>7</v>
      </c>
      <c r="E22" s="217" t="s">
        <v>51</v>
      </c>
      <c r="F22" s="218" t="s">
        <v>52</v>
      </c>
      <c r="G22" s="217" t="s">
        <v>53</v>
      </c>
      <c r="H22" s="217"/>
      <c r="I22" s="217"/>
      <c r="J22" s="217"/>
      <c r="K22" s="217"/>
      <c r="L22" s="3"/>
      <c r="M22" s="3"/>
      <c r="N22" s="275"/>
      <c r="O22" s="276"/>
      <c r="P22" s="277"/>
      <c r="Q22" s="135" t="s">
        <v>38</v>
      </c>
      <c r="R22" s="278"/>
      <c r="S22" s="279"/>
      <c r="T22" s="280"/>
      <c r="U22" s="272"/>
      <c r="V22" s="132"/>
      <c r="W22" s="273"/>
      <c r="X22" s="132"/>
      <c r="Y22" s="121"/>
      <c r="Z22" s="121"/>
      <c r="AA22" s="121"/>
      <c r="AB22" s="121"/>
      <c r="AC22" s="121"/>
      <c r="AD22" s="274"/>
      <c r="AE22" s="265"/>
      <c r="AF22" s="134">
        <v>69</v>
      </c>
      <c r="AG22" s="120">
        <v>68</v>
      </c>
      <c r="AH22" s="120">
        <v>67</v>
      </c>
      <c r="AI22" s="120">
        <v>71</v>
      </c>
      <c r="AJ22" s="126">
        <v>70.4</v>
      </c>
      <c r="AK22" s="120">
        <v>10</v>
      </c>
      <c r="AL22" s="266"/>
      <c r="AM22" s="265"/>
    </row>
    <row r="23" spans="1:39" ht="15.75" customHeight="1">
      <c r="A23" s="3"/>
      <c r="B23" s="224"/>
      <c r="C23" s="224"/>
      <c r="D23" s="225"/>
      <c r="E23" s="217"/>
      <c r="F23" s="218"/>
      <c r="G23" s="49" t="s">
        <v>54</v>
      </c>
      <c r="H23" s="51" t="s">
        <v>56</v>
      </c>
      <c r="I23" s="52" t="s">
        <v>30</v>
      </c>
      <c r="J23" s="50" t="s">
        <v>55</v>
      </c>
      <c r="K23" s="53" t="s">
        <v>57</v>
      </c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ht="15.75" customHeight="1">
      <c r="A24" s="3"/>
      <c r="B24" s="224"/>
      <c r="C24" s="224"/>
      <c r="D24" s="225"/>
      <c r="E24" s="217"/>
      <c r="F24" s="218"/>
      <c r="G24" s="54" t="s">
        <v>67</v>
      </c>
      <c r="H24" s="54" t="s">
        <v>68</v>
      </c>
      <c r="I24" s="54" t="s">
        <v>69</v>
      </c>
      <c r="J24" s="54" t="s">
        <v>58</v>
      </c>
      <c r="K24" s="54" t="s">
        <v>70</v>
      </c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140"/>
      <c r="Y24" s="113"/>
      <c r="Z24" s="113"/>
      <c r="AA24" s="113"/>
      <c r="AB24" s="113"/>
      <c r="AC24" s="113"/>
      <c r="AD24" s="113"/>
      <c r="AE24" s="114"/>
      <c r="AF24" s="114"/>
      <c r="AG24" s="114"/>
      <c r="AH24" s="114"/>
      <c r="AI24" s="114"/>
      <c r="AJ24" s="114"/>
      <c r="AK24" s="114"/>
      <c r="AL24" s="140"/>
      <c r="AM24" s="140"/>
    </row>
    <row r="25" spans="1:39" ht="18">
      <c r="A25" s="3"/>
      <c r="B25" s="55">
        <v>1</v>
      </c>
      <c r="C25" s="42" t="s">
        <v>49</v>
      </c>
      <c r="D25" s="56" t="s">
        <v>22</v>
      </c>
      <c r="E25" s="57">
        <f>SUM(G25:K25)</f>
        <v>56</v>
      </c>
      <c r="F25" s="58"/>
      <c r="G25" s="60">
        <v>16</v>
      </c>
      <c r="H25" s="60">
        <v>16</v>
      </c>
      <c r="I25" s="60">
        <v>16</v>
      </c>
      <c r="J25" s="57">
        <v>8</v>
      </c>
      <c r="K25" s="57"/>
      <c r="L25" s="3"/>
      <c r="M25" s="3"/>
      <c r="N25" s="3"/>
      <c r="O25" s="87" t="s">
        <v>15</v>
      </c>
      <c r="P25" s="141"/>
      <c r="Q25" s="141"/>
      <c r="R25" s="3"/>
      <c r="S25" s="144" t="s">
        <v>45</v>
      </c>
      <c r="T25" s="144"/>
      <c r="U25" s="144"/>
      <c r="V25" s="144"/>
      <c r="W25" s="3"/>
      <c r="X25" s="140"/>
      <c r="Y25" s="113"/>
      <c r="Z25" s="113"/>
      <c r="AA25" s="113"/>
      <c r="AB25" s="113"/>
      <c r="AC25" s="113"/>
      <c r="AD25" s="113"/>
      <c r="AE25" s="146"/>
      <c r="AF25" s="146"/>
      <c r="AG25" s="146"/>
      <c r="AH25" s="146"/>
      <c r="AI25" s="146"/>
      <c r="AJ25" s="146"/>
      <c r="AK25" s="146"/>
      <c r="AL25" s="140"/>
      <c r="AM25" s="140"/>
    </row>
    <row r="26" spans="1:39" ht="18">
      <c r="A26" s="3"/>
      <c r="B26" s="45">
        <v>2</v>
      </c>
      <c r="C26" s="42" t="s">
        <v>49</v>
      </c>
      <c r="D26" s="56" t="s">
        <v>3</v>
      </c>
      <c r="E26" s="57">
        <f>SUM(G26:K26)</f>
        <v>54</v>
      </c>
      <c r="F26" s="58"/>
      <c r="G26" s="59">
        <v>20</v>
      </c>
      <c r="H26" s="61">
        <v>13</v>
      </c>
      <c r="I26" s="57">
        <v>8</v>
      </c>
      <c r="J26" s="61">
        <v>13</v>
      </c>
      <c r="K26" s="57"/>
      <c r="L26" s="3"/>
      <c r="M26" s="3"/>
      <c r="N26" s="3"/>
      <c r="O26" s="88" t="s">
        <v>27</v>
      </c>
      <c r="P26" s="142"/>
      <c r="Q26" s="142"/>
      <c r="R26" s="3"/>
      <c r="S26" s="144" t="s">
        <v>17</v>
      </c>
      <c r="T26" s="144"/>
      <c r="U26" s="144"/>
      <c r="V26" s="144"/>
      <c r="W26" s="3"/>
      <c r="X26" s="140"/>
      <c r="Y26" s="113"/>
      <c r="Z26" s="113"/>
      <c r="AA26" s="113"/>
      <c r="AB26" s="113"/>
      <c r="AC26" s="146"/>
      <c r="AD26" s="113"/>
      <c r="AE26" s="146"/>
      <c r="AF26" s="146"/>
      <c r="AG26" s="146"/>
      <c r="AH26" s="146"/>
      <c r="AI26" s="146"/>
      <c r="AJ26" s="146"/>
      <c r="AK26" s="146"/>
      <c r="AL26" s="140"/>
      <c r="AM26" s="140"/>
    </row>
    <row r="27" spans="1:39" ht="18">
      <c r="A27" s="3"/>
      <c r="B27" s="45">
        <v>3</v>
      </c>
      <c r="C27" s="46" t="s">
        <v>138</v>
      </c>
      <c r="D27" s="56" t="s">
        <v>102</v>
      </c>
      <c r="E27" s="57">
        <f>SUM(G27:K27)</f>
        <v>36</v>
      </c>
      <c r="F27" s="58"/>
      <c r="G27" s="57"/>
      <c r="H27" s="57"/>
      <c r="I27" s="59">
        <v>20</v>
      </c>
      <c r="J27" s="60">
        <v>16</v>
      </c>
      <c r="K27" s="57"/>
      <c r="L27" s="3"/>
      <c r="M27" s="3"/>
      <c r="N27" s="3"/>
      <c r="O27" s="88" t="s">
        <v>37</v>
      </c>
      <c r="P27" s="142"/>
      <c r="Q27" s="142"/>
      <c r="R27" s="3"/>
      <c r="S27" s="144" t="s">
        <v>156</v>
      </c>
      <c r="T27" s="144"/>
      <c r="U27" s="144"/>
      <c r="V27" s="144"/>
      <c r="W27" s="3"/>
      <c r="X27" s="140"/>
      <c r="Y27" s="113"/>
      <c r="Z27" s="113"/>
      <c r="AA27" s="113"/>
      <c r="AB27" s="113"/>
      <c r="AC27" s="113"/>
      <c r="AD27" s="113"/>
      <c r="AE27" s="146"/>
      <c r="AF27" s="146"/>
      <c r="AG27" s="146"/>
      <c r="AH27" s="146"/>
      <c r="AI27" s="146"/>
      <c r="AJ27" s="146"/>
      <c r="AK27" s="146"/>
      <c r="AL27" s="140"/>
      <c r="AM27" s="140"/>
    </row>
    <row r="28" spans="1:39" ht="18">
      <c r="A28" s="3"/>
      <c r="B28" s="45">
        <v>4</v>
      </c>
      <c r="C28" s="46" t="s">
        <v>138</v>
      </c>
      <c r="D28" s="56" t="s">
        <v>117</v>
      </c>
      <c r="E28" s="57">
        <f>SUM(G28:K28)</f>
        <v>36</v>
      </c>
      <c r="F28" s="58"/>
      <c r="G28" s="57"/>
      <c r="H28" s="57"/>
      <c r="I28" s="59">
        <v>20</v>
      </c>
      <c r="J28" s="60">
        <v>16</v>
      </c>
      <c r="K28" s="57"/>
      <c r="L28" s="3"/>
      <c r="M28" s="3"/>
      <c r="N28" s="3"/>
      <c r="O28" s="3"/>
      <c r="P28" s="3"/>
      <c r="Q28" s="3"/>
      <c r="R28" s="3"/>
      <c r="S28" s="144" t="s">
        <v>157</v>
      </c>
      <c r="T28" s="144"/>
      <c r="U28" s="144"/>
      <c r="V28" s="144"/>
      <c r="W28" s="3"/>
      <c r="X28" s="140"/>
      <c r="Y28" s="113"/>
      <c r="Z28" s="113"/>
      <c r="AA28" s="113"/>
      <c r="AB28" s="113"/>
      <c r="AC28" s="113"/>
      <c r="AD28" s="113"/>
      <c r="AE28" s="146"/>
      <c r="AF28" s="146"/>
      <c r="AG28" s="146"/>
      <c r="AH28" s="146"/>
      <c r="AI28" s="146"/>
      <c r="AJ28" s="146"/>
      <c r="AK28" s="146"/>
      <c r="AL28" s="140"/>
      <c r="AM28" s="140"/>
    </row>
    <row r="29" spans="1:39" ht="18">
      <c r="A29" s="3"/>
      <c r="B29" s="45">
        <v>5</v>
      </c>
      <c r="C29" s="43" t="s">
        <v>50</v>
      </c>
      <c r="D29" s="56" t="s">
        <v>26</v>
      </c>
      <c r="E29" s="57">
        <f aca="true" t="shared" si="1" ref="E29:E55">SUM(G29:K29)</f>
        <v>33</v>
      </c>
      <c r="F29" s="58"/>
      <c r="G29" s="59">
        <v>20</v>
      </c>
      <c r="H29" s="61">
        <v>13</v>
      </c>
      <c r="I29" s="57"/>
      <c r="J29" s="57"/>
      <c r="K29" s="57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140"/>
      <c r="Y29" s="113"/>
      <c r="Z29" s="113"/>
      <c r="AA29" s="113"/>
      <c r="AB29" s="113"/>
      <c r="AC29" s="113"/>
      <c r="AD29" s="113"/>
      <c r="AE29" s="146"/>
      <c r="AF29" s="146"/>
      <c r="AG29" s="146"/>
      <c r="AH29" s="146"/>
      <c r="AI29" s="146"/>
      <c r="AJ29" s="146"/>
      <c r="AK29" s="146"/>
      <c r="AL29" s="140"/>
      <c r="AM29" s="67"/>
    </row>
    <row r="30" spans="1:13" ht="18">
      <c r="A30" s="3"/>
      <c r="B30" s="45">
        <v>6</v>
      </c>
      <c r="C30" s="46" t="s">
        <v>120</v>
      </c>
      <c r="D30" s="56" t="s">
        <v>37</v>
      </c>
      <c r="E30" s="57">
        <f t="shared" si="1"/>
        <v>29</v>
      </c>
      <c r="F30" s="58"/>
      <c r="G30" s="57">
        <v>10</v>
      </c>
      <c r="H30" s="57">
        <v>6</v>
      </c>
      <c r="I30" s="57">
        <v>10</v>
      </c>
      <c r="J30" s="57">
        <v>3</v>
      </c>
      <c r="K30" s="57"/>
      <c r="L30" s="3"/>
      <c r="M30" s="3"/>
    </row>
    <row r="31" spans="1:13" ht="18" customHeight="1">
      <c r="A31" s="62"/>
      <c r="B31" s="45">
        <v>7</v>
      </c>
      <c r="C31" s="46" t="s">
        <v>120</v>
      </c>
      <c r="D31" s="56" t="s">
        <v>38</v>
      </c>
      <c r="E31" s="57">
        <f t="shared" si="1"/>
        <v>29</v>
      </c>
      <c r="F31" s="58"/>
      <c r="G31" s="57">
        <v>10</v>
      </c>
      <c r="H31" s="57">
        <v>6</v>
      </c>
      <c r="I31" s="57">
        <v>10</v>
      </c>
      <c r="J31" s="57">
        <v>3</v>
      </c>
      <c r="K31" s="119"/>
      <c r="L31" s="3"/>
      <c r="M31" s="3"/>
    </row>
    <row r="32" spans="1:23" ht="18" customHeight="1">
      <c r="A32" s="62"/>
      <c r="B32" s="45">
        <v>8</v>
      </c>
      <c r="C32" s="46" t="s">
        <v>139</v>
      </c>
      <c r="D32" s="56" t="s">
        <v>108</v>
      </c>
      <c r="E32" s="57">
        <f t="shared" si="1"/>
        <v>26.5</v>
      </c>
      <c r="F32" s="58"/>
      <c r="G32" s="57"/>
      <c r="H32" s="57"/>
      <c r="I32" s="116">
        <v>6.5</v>
      </c>
      <c r="J32" s="59">
        <v>20</v>
      </c>
      <c r="K32" s="57"/>
      <c r="L32" s="3"/>
      <c r="M32" s="3"/>
      <c r="N32" s="146"/>
      <c r="O32" s="136"/>
      <c r="P32" s="74"/>
      <c r="Q32" s="83"/>
      <c r="R32" s="84"/>
      <c r="S32" s="83"/>
      <c r="T32" s="83"/>
      <c r="U32" s="83"/>
      <c r="V32" s="83"/>
      <c r="W32" s="83"/>
    </row>
    <row r="33" spans="1:40" ht="18" customHeight="1">
      <c r="A33" s="62"/>
      <c r="B33" s="45">
        <v>9</v>
      </c>
      <c r="C33" s="43" t="s">
        <v>50</v>
      </c>
      <c r="D33" s="56" t="s">
        <v>84</v>
      </c>
      <c r="E33" s="57">
        <f t="shared" si="1"/>
        <v>20</v>
      </c>
      <c r="F33" s="58"/>
      <c r="G33" s="57"/>
      <c r="H33" s="59">
        <v>20</v>
      </c>
      <c r="I33" s="57"/>
      <c r="J33" s="57"/>
      <c r="K33" s="119"/>
      <c r="L33" s="3"/>
      <c r="M33" s="3"/>
      <c r="N33" s="146"/>
      <c r="O33" s="136"/>
      <c r="P33" s="74"/>
      <c r="Q33" s="83"/>
      <c r="R33" s="84"/>
      <c r="S33" s="83"/>
      <c r="T33" s="83"/>
      <c r="U33" s="83"/>
      <c r="V33" s="83"/>
      <c r="W33" s="83"/>
      <c r="X33" s="130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46"/>
      <c r="AK33" s="146"/>
      <c r="AL33" s="146"/>
      <c r="AM33" s="146"/>
      <c r="AN33" s="146"/>
    </row>
    <row r="34" spans="1:40" ht="18" customHeight="1">
      <c r="A34" s="62"/>
      <c r="B34" s="45">
        <v>10</v>
      </c>
      <c r="C34" s="43" t="s">
        <v>50</v>
      </c>
      <c r="D34" s="56" t="s">
        <v>85</v>
      </c>
      <c r="E34" s="57">
        <f t="shared" si="1"/>
        <v>20</v>
      </c>
      <c r="F34" s="58"/>
      <c r="G34" s="57"/>
      <c r="H34" s="59">
        <v>20</v>
      </c>
      <c r="I34" s="57"/>
      <c r="J34" s="57"/>
      <c r="K34" s="119"/>
      <c r="L34" s="3"/>
      <c r="M34" s="3"/>
      <c r="N34" s="146"/>
      <c r="O34" s="136"/>
      <c r="P34" s="74"/>
      <c r="Q34" s="83"/>
      <c r="R34" s="84"/>
      <c r="S34" s="83"/>
      <c r="T34" s="83"/>
      <c r="U34" s="83"/>
      <c r="V34" s="83"/>
      <c r="W34" s="83"/>
      <c r="X34" s="130"/>
      <c r="Y34" s="145"/>
      <c r="Z34" s="145"/>
      <c r="AA34" s="145"/>
      <c r="AB34" s="145"/>
      <c r="AC34" s="145"/>
      <c r="AF34" s="145"/>
      <c r="AG34" s="145"/>
      <c r="AH34" s="145"/>
      <c r="AI34" s="127"/>
      <c r="AJ34" s="145"/>
      <c r="AK34" s="145"/>
      <c r="AN34" s="146"/>
    </row>
    <row r="35" spans="1:40" ht="18" customHeight="1">
      <c r="A35" s="62"/>
      <c r="B35" s="45">
        <v>11</v>
      </c>
      <c r="C35" s="45" t="s">
        <v>48</v>
      </c>
      <c r="D35" s="56" t="s">
        <v>126</v>
      </c>
      <c r="E35" s="57">
        <f t="shared" si="1"/>
        <v>20</v>
      </c>
      <c r="F35" s="58"/>
      <c r="G35" s="57"/>
      <c r="H35" s="57"/>
      <c r="I35" s="57"/>
      <c r="J35" s="59">
        <v>20</v>
      </c>
      <c r="K35" s="57"/>
      <c r="L35" s="3"/>
      <c r="M35" s="3"/>
      <c r="N35" s="146"/>
      <c r="O35" s="136"/>
      <c r="P35" s="74"/>
      <c r="Q35" s="83"/>
      <c r="R35" s="84"/>
      <c r="S35" s="83"/>
      <c r="T35" s="83"/>
      <c r="U35" s="83"/>
      <c r="V35" s="83"/>
      <c r="W35" s="83"/>
      <c r="X35" s="130"/>
      <c r="Y35" s="145"/>
      <c r="Z35" s="145"/>
      <c r="AA35" s="145"/>
      <c r="AB35" s="127"/>
      <c r="AC35" s="145"/>
      <c r="AD35" s="146"/>
      <c r="AE35" s="146"/>
      <c r="AF35" s="145"/>
      <c r="AG35" s="145"/>
      <c r="AH35" s="145"/>
      <c r="AI35" s="145"/>
      <c r="AJ35" s="145"/>
      <c r="AK35" s="145"/>
      <c r="AL35" s="146"/>
      <c r="AM35" s="146"/>
      <c r="AN35" s="146"/>
    </row>
    <row r="36" spans="1:40" ht="18" customHeight="1">
      <c r="A36" s="62"/>
      <c r="B36" s="45">
        <v>12</v>
      </c>
      <c r="C36" s="46" t="s">
        <v>138</v>
      </c>
      <c r="D36" s="56" t="s">
        <v>8</v>
      </c>
      <c r="E36" s="57">
        <f t="shared" si="1"/>
        <v>18</v>
      </c>
      <c r="F36" s="58"/>
      <c r="G36" s="57">
        <v>8</v>
      </c>
      <c r="H36" s="57"/>
      <c r="I36" s="57"/>
      <c r="J36" s="57">
        <v>10</v>
      </c>
      <c r="K36" s="57"/>
      <c r="L36" s="3"/>
      <c r="M36" s="3"/>
      <c r="N36" s="146"/>
      <c r="O36" s="136"/>
      <c r="P36" s="74"/>
      <c r="Q36" s="83"/>
      <c r="R36" s="84"/>
      <c r="S36" s="83"/>
      <c r="T36" s="83"/>
      <c r="U36" s="83"/>
      <c r="V36" s="83"/>
      <c r="W36" s="146"/>
      <c r="X36" s="130"/>
      <c r="Y36" s="145"/>
      <c r="Z36" s="145"/>
      <c r="AA36" s="127"/>
      <c r="AB36" s="145"/>
      <c r="AC36" s="145"/>
      <c r="AF36" s="145"/>
      <c r="AG36" s="145"/>
      <c r="AH36" s="145"/>
      <c r="AI36" s="145"/>
      <c r="AJ36" s="145"/>
      <c r="AK36" s="145"/>
      <c r="AN36" s="146"/>
    </row>
    <row r="37" spans="1:40" ht="18" customHeight="1">
      <c r="A37" s="62"/>
      <c r="B37" s="45">
        <v>13</v>
      </c>
      <c r="C37" s="46" t="s">
        <v>138</v>
      </c>
      <c r="D37" s="56" t="s">
        <v>21</v>
      </c>
      <c r="E37" s="57">
        <f t="shared" si="1"/>
        <v>18</v>
      </c>
      <c r="F37" s="58"/>
      <c r="G37" s="57">
        <v>8</v>
      </c>
      <c r="H37" s="57"/>
      <c r="I37" s="57"/>
      <c r="J37" s="57">
        <v>10</v>
      </c>
      <c r="K37" s="57"/>
      <c r="L37" s="3"/>
      <c r="M37" s="3"/>
      <c r="N37" s="146"/>
      <c r="O37" s="136"/>
      <c r="P37" s="74"/>
      <c r="Q37" s="83"/>
      <c r="R37" s="84"/>
      <c r="S37" s="83"/>
      <c r="T37" s="83"/>
      <c r="U37" s="130"/>
      <c r="V37" s="83"/>
      <c r="W37" s="83"/>
      <c r="X37" s="130"/>
      <c r="Y37" s="145"/>
      <c r="Z37" s="145"/>
      <c r="AA37" s="145"/>
      <c r="AB37" s="145"/>
      <c r="AC37" s="145"/>
      <c r="AD37" s="146"/>
      <c r="AE37" s="146"/>
      <c r="AF37" s="145"/>
      <c r="AG37" s="127"/>
      <c r="AH37" s="145"/>
      <c r="AI37" s="145"/>
      <c r="AJ37" s="145"/>
      <c r="AK37" s="145"/>
      <c r="AL37" s="146"/>
      <c r="AM37" s="146"/>
      <c r="AN37" s="146"/>
    </row>
    <row r="38" spans="1:40" ht="18" customHeight="1">
      <c r="A38" s="62"/>
      <c r="B38" s="45">
        <v>14</v>
      </c>
      <c r="C38" s="43" t="s">
        <v>119</v>
      </c>
      <c r="D38" s="56" t="s">
        <v>2</v>
      </c>
      <c r="E38" s="57">
        <f t="shared" si="1"/>
        <v>16</v>
      </c>
      <c r="F38" s="58"/>
      <c r="G38" s="60">
        <v>16</v>
      </c>
      <c r="H38" s="57"/>
      <c r="I38" s="57"/>
      <c r="J38" s="57"/>
      <c r="K38" s="57"/>
      <c r="L38" s="3"/>
      <c r="M38" s="3"/>
      <c r="N38" s="146"/>
      <c r="O38" s="136"/>
      <c r="P38" s="74"/>
      <c r="Q38" s="83"/>
      <c r="R38" s="84"/>
      <c r="S38" s="83"/>
      <c r="T38" s="83"/>
      <c r="U38" s="83"/>
      <c r="V38" s="83"/>
      <c r="W38" s="146"/>
      <c r="X38" s="130"/>
      <c r="Y38" s="127"/>
      <c r="Z38" s="145"/>
      <c r="AA38" s="145"/>
      <c r="AB38" s="145"/>
      <c r="AC38" s="145"/>
      <c r="AF38" s="145"/>
      <c r="AG38" s="145"/>
      <c r="AH38" s="145"/>
      <c r="AI38" s="145"/>
      <c r="AJ38" s="145"/>
      <c r="AK38" s="127"/>
      <c r="AN38" s="146"/>
    </row>
    <row r="39" spans="1:40" ht="18" customHeight="1">
      <c r="A39" s="62"/>
      <c r="B39" s="45">
        <v>15</v>
      </c>
      <c r="C39" s="43" t="s">
        <v>119</v>
      </c>
      <c r="D39" s="56" t="s">
        <v>29</v>
      </c>
      <c r="E39" s="57">
        <f t="shared" si="1"/>
        <v>16</v>
      </c>
      <c r="F39" s="58"/>
      <c r="G39" s="61">
        <v>13</v>
      </c>
      <c r="H39" s="57">
        <v>3</v>
      </c>
      <c r="I39" s="57"/>
      <c r="J39" s="57"/>
      <c r="K39" s="57"/>
      <c r="L39" s="3"/>
      <c r="M39" s="3"/>
      <c r="N39" s="146"/>
      <c r="O39" s="136"/>
      <c r="P39" s="74"/>
      <c r="Q39" s="83"/>
      <c r="R39" s="84"/>
      <c r="S39" s="83"/>
      <c r="T39" s="83"/>
      <c r="U39" s="83"/>
      <c r="V39" s="83"/>
      <c r="W39" s="146"/>
      <c r="X39" s="130"/>
      <c r="Y39" s="145"/>
      <c r="Z39" s="145"/>
      <c r="AA39" s="145"/>
      <c r="AB39" s="145"/>
      <c r="AC39" s="145"/>
      <c r="AD39" s="146"/>
      <c r="AE39" s="146"/>
      <c r="AF39" s="145"/>
      <c r="AG39" s="145"/>
      <c r="AH39" s="145"/>
      <c r="AI39" s="145"/>
      <c r="AJ39" s="145"/>
      <c r="AK39" s="145"/>
      <c r="AL39" s="146"/>
      <c r="AM39" s="146"/>
      <c r="AN39" s="146"/>
    </row>
    <row r="40" spans="1:40" ht="18" customHeight="1">
      <c r="A40" s="62"/>
      <c r="B40" s="45">
        <v>16</v>
      </c>
      <c r="C40" s="43" t="s">
        <v>119</v>
      </c>
      <c r="D40" s="56" t="s">
        <v>73</v>
      </c>
      <c r="E40" s="57">
        <f t="shared" si="1"/>
        <v>16</v>
      </c>
      <c r="F40" s="58"/>
      <c r="G40" s="57"/>
      <c r="H40" s="60">
        <v>16</v>
      </c>
      <c r="I40" s="57"/>
      <c r="J40" s="57"/>
      <c r="K40" s="57"/>
      <c r="L40" s="3"/>
      <c r="M40" s="3"/>
      <c r="N40" s="146"/>
      <c r="O40" s="136"/>
      <c r="P40" s="74"/>
      <c r="Q40" s="83"/>
      <c r="R40" s="84"/>
      <c r="S40" s="83"/>
      <c r="T40" s="83"/>
      <c r="U40" s="83"/>
      <c r="V40" s="83"/>
      <c r="W40" s="83"/>
      <c r="X40" s="130"/>
      <c r="Y40" s="145"/>
      <c r="Z40" s="145"/>
      <c r="AA40" s="145"/>
      <c r="AB40" s="127"/>
      <c r="AC40" s="145"/>
      <c r="AF40" s="145"/>
      <c r="AG40" s="145"/>
      <c r="AH40" s="145"/>
      <c r="AI40" s="145"/>
      <c r="AJ40" s="145"/>
      <c r="AK40" s="145"/>
      <c r="AN40" s="146"/>
    </row>
    <row r="41" spans="1:40" ht="18" customHeight="1">
      <c r="A41" s="62"/>
      <c r="B41" s="45">
        <v>17</v>
      </c>
      <c r="C41" s="43" t="s">
        <v>119</v>
      </c>
      <c r="D41" s="56" t="s">
        <v>116</v>
      </c>
      <c r="E41" s="57">
        <f t="shared" si="1"/>
        <v>16</v>
      </c>
      <c r="F41" s="58"/>
      <c r="G41" s="57"/>
      <c r="H41" s="57"/>
      <c r="I41" s="60">
        <v>16</v>
      </c>
      <c r="J41" s="57"/>
      <c r="K41" s="57"/>
      <c r="L41" s="3"/>
      <c r="M41" s="3"/>
      <c r="N41" s="146"/>
      <c r="O41" s="136"/>
      <c r="P41" s="74"/>
      <c r="Q41" s="83"/>
      <c r="R41" s="84"/>
      <c r="S41" s="83"/>
      <c r="T41" s="83"/>
      <c r="U41" s="83"/>
      <c r="V41" s="83"/>
      <c r="W41" s="83"/>
      <c r="X41" s="130"/>
      <c r="Y41" s="145"/>
      <c r="Z41" s="145"/>
      <c r="AA41" s="145"/>
      <c r="AB41" s="145"/>
      <c r="AC41" s="145"/>
      <c r="AD41" s="146"/>
      <c r="AE41" s="146"/>
      <c r="AF41" s="145"/>
      <c r="AG41" s="145"/>
      <c r="AH41" s="145"/>
      <c r="AI41" s="145"/>
      <c r="AJ41" s="127"/>
      <c r="AK41" s="145"/>
      <c r="AL41" s="146"/>
      <c r="AM41" s="146"/>
      <c r="AN41" s="146"/>
    </row>
    <row r="42" spans="1:40" ht="18" customHeight="1">
      <c r="A42" s="62"/>
      <c r="B42" s="45">
        <v>18</v>
      </c>
      <c r="C42" s="43" t="s">
        <v>119</v>
      </c>
      <c r="D42" s="56" t="s">
        <v>19</v>
      </c>
      <c r="E42" s="57">
        <f t="shared" si="1"/>
        <v>13</v>
      </c>
      <c r="F42" s="58"/>
      <c r="G42" s="61">
        <v>13</v>
      </c>
      <c r="H42" s="57"/>
      <c r="I42" s="57"/>
      <c r="J42" s="57"/>
      <c r="K42" s="57"/>
      <c r="L42" s="3"/>
      <c r="M42" s="3"/>
      <c r="N42" s="146"/>
      <c r="O42" s="136"/>
      <c r="P42" s="74"/>
      <c r="Q42" s="83"/>
      <c r="R42" s="84"/>
      <c r="S42" s="83"/>
      <c r="T42" s="83"/>
      <c r="U42" s="83"/>
      <c r="V42" s="83"/>
      <c r="W42" s="83"/>
      <c r="X42" s="130"/>
      <c r="Y42" s="145"/>
      <c r="Z42" s="145"/>
      <c r="AA42" s="145"/>
      <c r="AB42" s="127"/>
      <c r="AC42" s="145"/>
      <c r="AF42" s="145"/>
      <c r="AG42" s="145"/>
      <c r="AH42" s="145"/>
      <c r="AI42" s="145"/>
      <c r="AJ42" s="145"/>
      <c r="AK42" s="145"/>
      <c r="AN42" s="146"/>
    </row>
    <row r="43" spans="1:40" ht="18" customHeight="1">
      <c r="A43" s="62"/>
      <c r="B43" s="45">
        <v>19</v>
      </c>
      <c r="C43" s="45" t="s">
        <v>48</v>
      </c>
      <c r="D43" s="56" t="s">
        <v>124</v>
      </c>
      <c r="E43" s="57">
        <f t="shared" si="1"/>
        <v>13</v>
      </c>
      <c r="F43" s="58"/>
      <c r="G43" s="57"/>
      <c r="H43" s="57"/>
      <c r="I43" s="57"/>
      <c r="J43" s="61">
        <v>13</v>
      </c>
      <c r="K43" s="57"/>
      <c r="L43" s="3"/>
      <c r="M43" s="3"/>
      <c r="N43" s="146"/>
      <c r="O43" s="136"/>
      <c r="P43" s="74"/>
      <c r="Q43" s="83"/>
      <c r="R43" s="84"/>
      <c r="S43" s="83"/>
      <c r="T43" s="83"/>
      <c r="U43" s="83"/>
      <c r="V43" s="83"/>
      <c r="W43" s="83"/>
      <c r="X43" s="130"/>
      <c r="Y43" s="145"/>
      <c r="Z43" s="145"/>
      <c r="AA43" s="145"/>
      <c r="AB43" s="145"/>
      <c r="AC43" s="145"/>
      <c r="AD43" s="146"/>
      <c r="AE43" s="146"/>
      <c r="AF43" s="127"/>
      <c r="AG43" s="145"/>
      <c r="AH43" s="145"/>
      <c r="AI43" s="145"/>
      <c r="AJ43" s="145"/>
      <c r="AK43" s="145"/>
      <c r="AL43" s="146"/>
      <c r="AM43" s="146"/>
      <c r="AN43" s="146"/>
    </row>
    <row r="44" spans="1:40" ht="18" customHeight="1">
      <c r="A44" s="62"/>
      <c r="B44" s="45">
        <v>20</v>
      </c>
      <c r="C44" s="46" t="s">
        <v>115</v>
      </c>
      <c r="D44" s="56" t="s">
        <v>110</v>
      </c>
      <c r="E44" s="57">
        <f t="shared" si="1"/>
        <v>12</v>
      </c>
      <c r="F44" s="58"/>
      <c r="G44" s="57"/>
      <c r="H44" s="57"/>
      <c r="I44" s="57">
        <v>6</v>
      </c>
      <c r="J44" s="57">
        <v>6</v>
      </c>
      <c r="K44" s="57"/>
      <c r="L44" s="3"/>
      <c r="M44" s="3"/>
      <c r="N44" s="146"/>
      <c r="O44" s="136"/>
      <c r="P44" s="74"/>
      <c r="Q44" s="83"/>
      <c r="R44" s="84"/>
      <c r="S44" s="83"/>
      <c r="T44" s="83"/>
      <c r="U44" s="83"/>
      <c r="V44" s="83"/>
      <c r="W44" s="83"/>
      <c r="X44" s="145"/>
      <c r="Y44" s="145"/>
      <c r="Z44" s="145"/>
      <c r="AA44" s="145"/>
      <c r="AB44" s="145"/>
      <c r="AC44" s="145"/>
      <c r="AF44" s="145"/>
      <c r="AG44" s="145"/>
      <c r="AH44" s="145"/>
      <c r="AI44" s="145"/>
      <c r="AJ44" s="145"/>
      <c r="AK44" s="145"/>
      <c r="AN44" s="146"/>
    </row>
    <row r="45" spans="1:40" ht="18" customHeight="1">
      <c r="A45" s="62"/>
      <c r="B45" s="45">
        <v>21</v>
      </c>
      <c r="C45" s="46" t="s">
        <v>115</v>
      </c>
      <c r="D45" s="117" t="s">
        <v>111</v>
      </c>
      <c r="E45" s="57">
        <f t="shared" si="1"/>
        <v>12</v>
      </c>
      <c r="F45" s="58"/>
      <c r="G45" s="57"/>
      <c r="H45" s="57"/>
      <c r="I45" s="57">
        <v>6</v>
      </c>
      <c r="J45" s="57">
        <v>6</v>
      </c>
      <c r="K45" s="57"/>
      <c r="L45" s="3"/>
      <c r="M45" s="3"/>
      <c r="N45" s="146"/>
      <c r="O45" s="136"/>
      <c r="P45" s="74"/>
      <c r="Q45" s="83"/>
      <c r="R45" s="84"/>
      <c r="S45" s="83"/>
      <c r="T45" s="83"/>
      <c r="U45" s="83"/>
      <c r="V45" s="83"/>
      <c r="W45" s="83"/>
      <c r="X45" s="145"/>
      <c r="Y45" s="145"/>
      <c r="Z45" s="145"/>
      <c r="AA45" s="145"/>
      <c r="AB45" s="145"/>
      <c r="AC45" s="145"/>
      <c r="AD45" s="146"/>
      <c r="AE45" s="146"/>
      <c r="AF45" s="145"/>
      <c r="AG45" s="145"/>
      <c r="AH45" s="145"/>
      <c r="AI45" s="145"/>
      <c r="AJ45" s="127"/>
      <c r="AK45" s="145"/>
      <c r="AL45" s="146"/>
      <c r="AM45" s="146"/>
      <c r="AN45" s="146"/>
    </row>
    <row r="46" spans="1:40" ht="18" customHeight="1">
      <c r="A46" s="62"/>
      <c r="B46" s="45">
        <v>22</v>
      </c>
      <c r="C46" s="43" t="s">
        <v>140</v>
      </c>
      <c r="D46" s="56" t="s">
        <v>86</v>
      </c>
      <c r="E46" s="57">
        <f t="shared" si="1"/>
        <v>10</v>
      </c>
      <c r="F46" s="58"/>
      <c r="G46" s="57"/>
      <c r="H46" s="57">
        <v>10</v>
      </c>
      <c r="I46" s="57"/>
      <c r="J46" s="57"/>
      <c r="K46" s="57"/>
      <c r="L46" s="3"/>
      <c r="M46" s="3"/>
      <c r="N46" s="146"/>
      <c r="O46" s="136"/>
      <c r="P46" s="74"/>
      <c r="Q46" s="83"/>
      <c r="R46" s="84"/>
      <c r="S46" s="83"/>
      <c r="T46" s="83"/>
      <c r="U46" s="83"/>
      <c r="V46" s="83"/>
      <c r="W46" s="83"/>
      <c r="X46" s="145"/>
      <c r="Y46" s="145"/>
      <c r="Z46" s="127"/>
      <c r="AA46" s="145"/>
      <c r="AB46" s="145"/>
      <c r="AC46" s="145"/>
      <c r="AF46" s="145"/>
      <c r="AG46" s="145"/>
      <c r="AH46" s="127"/>
      <c r="AI46" s="145"/>
      <c r="AJ46" s="145"/>
      <c r="AK46" s="145"/>
      <c r="AN46" s="146"/>
    </row>
    <row r="47" spans="1:40" ht="18" customHeight="1">
      <c r="A47" s="62"/>
      <c r="B47" s="45">
        <v>23</v>
      </c>
      <c r="C47" s="43" t="s">
        <v>140</v>
      </c>
      <c r="D47" s="56" t="s">
        <v>60</v>
      </c>
      <c r="E47" s="57">
        <f t="shared" si="1"/>
        <v>10</v>
      </c>
      <c r="F47" s="58"/>
      <c r="G47" s="57"/>
      <c r="H47" s="57">
        <v>10</v>
      </c>
      <c r="I47" s="57"/>
      <c r="J47" s="57"/>
      <c r="K47" s="57"/>
      <c r="L47" s="3"/>
      <c r="M47" s="3"/>
      <c r="N47" s="146"/>
      <c r="O47" s="136"/>
      <c r="P47" s="74"/>
      <c r="Q47" s="83"/>
      <c r="R47" s="84"/>
      <c r="S47" s="83"/>
      <c r="T47" s="83"/>
      <c r="U47" s="83"/>
      <c r="V47" s="83"/>
      <c r="W47" s="83"/>
      <c r="X47" s="145"/>
      <c r="Y47" s="145"/>
      <c r="Z47" s="145"/>
      <c r="AA47" s="145"/>
      <c r="AB47" s="145"/>
      <c r="AC47" s="145"/>
      <c r="AD47" s="146"/>
      <c r="AE47" s="146"/>
      <c r="AF47" s="145"/>
      <c r="AG47" s="145"/>
      <c r="AH47" s="145"/>
      <c r="AI47" s="145"/>
      <c r="AJ47" s="145"/>
      <c r="AK47" s="145"/>
      <c r="AL47" s="146"/>
      <c r="AM47" s="146"/>
      <c r="AN47" s="146"/>
    </row>
    <row r="48" spans="1:40" ht="18" customHeight="1">
      <c r="A48" s="62"/>
      <c r="B48" s="45">
        <v>24</v>
      </c>
      <c r="C48" s="43" t="s">
        <v>97</v>
      </c>
      <c r="D48" s="56" t="s">
        <v>87</v>
      </c>
      <c r="E48" s="57">
        <f t="shared" si="1"/>
        <v>8</v>
      </c>
      <c r="F48" s="58"/>
      <c r="G48" s="57"/>
      <c r="H48" s="57">
        <v>8</v>
      </c>
      <c r="I48" s="57"/>
      <c r="J48" s="57"/>
      <c r="K48" s="57"/>
      <c r="L48" s="3"/>
      <c r="M48" s="3"/>
      <c r="N48" s="146"/>
      <c r="O48" s="136"/>
      <c r="P48" s="74"/>
      <c r="Q48" s="83"/>
      <c r="R48" s="84"/>
      <c r="S48" s="83"/>
      <c r="T48" s="83"/>
      <c r="U48" s="83"/>
      <c r="V48" s="83"/>
      <c r="W48" s="83"/>
      <c r="X48" s="127"/>
      <c r="Y48" s="145"/>
      <c r="Z48" s="145"/>
      <c r="AA48" s="145"/>
      <c r="AB48" s="145"/>
      <c r="AC48" s="145"/>
      <c r="AF48" s="145"/>
      <c r="AG48" s="145"/>
      <c r="AH48" s="145"/>
      <c r="AI48" s="145"/>
      <c r="AJ48" s="145"/>
      <c r="AK48" s="145"/>
      <c r="AN48" s="146"/>
    </row>
    <row r="49" spans="1:40" ht="18" customHeight="1">
      <c r="A49" s="62"/>
      <c r="B49" s="45">
        <v>25</v>
      </c>
      <c r="C49" s="43" t="s">
        <v>97</v>
      </c>
      <c r="D49" s="56" t="s">
        <v>88</v>
      </c>
      <c r="E49" s="57">
        <f t="shared" si="1"/>
        <v>8</v>
      </c>
      <c r="F49" s="58"/>
      <c r="G49" s="57"/>
      <c r="H49" s="57">
        <v>8</v>
      </c>
      <c r="I49" s="57"/>
      <c r="J49" s="57"/>
      <c r="K49" s="57"/>
      <c r="L49" s="3"/>
      <c r="M49" s="3"/>
      <c r="N49" s="146"/>
      <c r="O49" s="136"/>
      <c r="P49" s="74"/>
      <c r="Q49" s="83"/>
      <c r="R49" s="84"/>
      <c r="S49" s="83"/>
      <c r="T49" s="83"/>
      <c r="U49" s="83"/>
      <c r="V49" s="83"/>
      <c r="W49" s="83"/>
      <c r="X49" s="145"/>
      <c r="Y49" s="145"/>
      <c r="Z49" s="145"/>
      <c r="AA49" s="145"/>
      <c r="AB49" s="145"/>
      <c r="AC49" s="145"/>
      <c r="AD49" s="146"/>
      <c r="AE49" s="146"/>
      <c r="AF49" s="145"/>
      <c r="AG49" s="145"/>
      <c r="AH49" s="145"/>
      <c r="AI49" s="145"/>
      <c r="AJ49" s="127"/>
      <c r="AK49" s="145"/>
      <c r="AL49" s="146"/>
      <c r="AM49" s="146"/>
      <c r="AN49" s="146"/>
    </row>
    <row r="50" spans="1:40" ht="18">
      <c r="A50" s="62"/>
      <c r="B50" s="45">
        <v>26</v>
      </c>
      <c r="C50" s="43" t="s">
        <v>97</v>
      </c>
      <c r="D50" s="56" t="s">
        <v>105</v>
      </c>
      <c r="E50" s="57">
        <f t="shared" si="1"/>
        <v>8</v>
      </c>
      <c r="F50" s="58"/>
      <c r="G50" s="57"/>
      <c r="H50" s="57"/>
      <c r="I50" s="57">
        <v>8</v>
      </c>
      <c r="J50" s="57"/>
      <c r="K50" s="57"/>
      <c r="L50" s="3"/>
      <c r="M50" s="3"/>
      <c r="N50" s="146"/>
      <c r="O50" s="136"/>
      <c r="P50" s="74"/>
      <c r="Q50" s="83"/>
      <c r="R50" s="84"/>
      <c r="S50" s="83"/>
      <c r="T50" s="83"/>
      <c r="U50" s="83"/>
      <c r="V50" s="83"/>
      <c r="W50" s="83"/>
      <c r="X50" s="146"/>
      <c r="Y50" s="146"/>
      <c r="Z50" s="146"/>
      <c r="AA50" s="146"/>
      <c r="AB50" s="146"/>
      <c r="AC50" s="146"/>
      <c r="AD50" s="146"/>
      <c r="AE50" s="146"/>
      <c r="AF50" s="146"/>
      <c r="AG50" s="146"/>
      <c r="AH50" s="146"/>
      <c r="AI50" s="146"/>
      <c r="AJ50" s="146"/>
      <c r="AK50" s="146"/>
      <c r="AL50" s="146"/>
      <c r="AM50" s="146"/>
      <c r="AN50" s="146"/>
    </row>
    <row r="51" spans="1:23" ht="18">
      <c r="A51" s="62"/>
      <c r="B51" s="45">
        <v>27</v>
      </c>
      <c r="C51" s="43" t="s">
        <v>94</v>
      </c>
      <c r="D51" s="56" t="s">
        <v>59</v>
      </c>
      <c r="E51" s="57">
        <f t="shared" si="1"/>
        <v>8</v>
      </c>
      <c r="F51" s="58"/>
      <c r="G51" s="57"/>
      <c r="H51" s="57">
        <v>4</v>
      </c>
      <c r="I51" s="57"/>
      <c r="J51" s="57">
        <v>4</v>
      </c>
      <c r="K51" s="57"/>
      <c r="L51" s="3"/>
      <c r="M51" s="3"/>
      <c r="N51" s="146"/>
      <c r="O51" s="136"/>
      <c r="P51" s="74"/>
      <c r="Q51" s="83"/>
      <c r="R51" s="84"/>
      <c r="S51" s="83"/>
      <c r="T51" s="83"/>
      <c r="U51" s="83"/>
      <c r="V51" s="83"/>
      <c r="W51" s="83"/>
    </row>
    <row r="52" spans="1:23" ht="18">
      <c r="A52" s="62"/>
      <c r="B52" s="45">
        <v>28</v>
      </c>
      <c r="C52" s="45" t="s">
        <v>48</v>
      </c>
      <c r="D52" s="56" t="s">
        <v>123</v>
      </c>
      <c r="E52" s="57">
        <f t="shared" si="1"/>
        <v>8</v>
      </c>
      <c r="F52" s="58"/>
      <c r="G52" s="57"/>
      <c r="H52" s="57"/>
      <c r="I52" s="57"/>
      <c r="J52" s="57">
        <v>8</v>
      </c>
      <c r="K52" s="57"/>
      <c r="L52" s="3"/>
      <c r="M52" s="3"/>
      <c r="N52" s="146"/>
      <c r="O52" s="136"/>
      <c r="P52" s="74"/>
      <c r="Q52" s="83"/>
      <c r="R52" s="84"/>
      <c r="S52" s="83"/>
      <c r="T52" s="83"/>
      <c r="U52" s="83"/>
      <c r="V52" s="83"/>
      <c r="W52" s="83"/>
    </row>
    <row r="53" spans="1:23" ht="18">
      <c r="A53" s="62"/>
      <c r="B53" s="45">
        <v>29</v>
      </c>
      <c r="C53" s="43" t="s">
        <v>50</v>
      </c>
      <c r="D53" s="56" t="s">
        <v>61</v>
      </c>
      <c r="E53" s="57">
        <f t="shared" si="1"/>
        <v>4</v>
      </c>
      <c r="F53" s="58"/>
      <c r="G53" s="57"/>
      <c r="H53" s="57">
        <v>4</v>
      </c>
      <c r="I53" s="57"/>
      <c r="J53" s="57"/>
      <c r="K53" s="57"/>
      <c r="L53" s="3"/>
      <c r="M53" s="3"/>
      <c r="N53" s="146"/>
      <c r="O53" s="136"/>
      <c r="P53" s="74"/>
      <c r="Q53" s="83"/>
      <c r="R53" s="84"/>
      <c r="S53" s="83"/>
      <c r="T53" s="83"/>
      <c r="U53" s="83"/>
      <c r="V53" s="83"/>
      <c r="W53" s="83"/>
    </row>
    <row r="54" spans="1:23" ht="18">
      <c r="A54" s="62"/>
      <c r="B54" s="45">
        <v>30</v>
      </c>
      <c r="C54" s="45" t="s">
        <v>48</v>
      </c>
      <c r="D54" s="56" t="s">
        <v>131</v>
      </c>
      <c r="E54" s="57">
        <f t="shared" si="1"/>
        <v>4</v>
      </c>
      <c r="F54" s="58"/>
      <c r="G54" s="57"/>
      <c r="H54" s="57"/>
      <c r="I54" s="57"/>
      <c r="J54" s="57">
        <v>4</v>
      </c>
      <c r="K54" s="57"/>
      <c r="L54" s="3"/>
      <c r="M54" s="3"/>
      <c r="N54" s="146"/>
      <c r="O54" s="136"/>
      <c r="P54" s="74"/>
      <c r="Q54" s="83"/>
      <c r="R54" s="84"/>
      <c r="S54" s="83"/>
      <c r="T54" s="83"/>
      <c r="U54" s="83"/>
      <c r="V54" s="83"/>
      <c r="W54" s="83"/>
    </row>
    <row r="55" spans="1:23" ht="18">
      <c r="A55" s="62"/>
      <c r="B55" s="45">
        <v>31</v>
      </c>
      <c r="C55" s="43" t="s">
        <v>119</v>
      </c>
      <c r="D55" s="56" t="s">
        <v>74</v>
      </c>
      <c r="E55" s="57">
        <f t="shared" si="1"/>
        <v>3</v>
      </c>
      <c r="F55" s="58"/>
      <c r="G55" s="57"/>
      <c r="H55" s="57">
        <v>3</v>
      </c>
      <c r="I55" s="57"/>
      <c r="J55" s="57"/>
      <c r="K55" s="57"/>
      <c r="L55" s="3"/>
      <c r="M55" s="3"/>
      <c r="N55" s="146"/>
      <c r="O55" s="136"/>
      <c r="P55" s="74"/>
      <c r="Q55" s="83"/>
      <c r="R55" s="84"/>
      <c r="S55" s="83"/>
      <c r="T55" s="83"/>
      <c r="U55" s="83"/>
      <c r="V55" s="83"/>
      <c r="W55" s="83"/>
    </row>
    <row r="56" spans="2:23" ht="18">
      <c r="B56" s="45">
        <v>32</v>
      </c>
      <c r="C56" s="45" t="s">
        <v>48</v>
      </c>
      <c r="D56" s="64"/>
      <c r="E56" s="57"/>
      <c r="F56" s="58"/>
      <c r="G56" s="57"/>
      <c r="H56" s="57"/>
      <c r="I56" s="57"/>
      <c r="J56" s="57"/>
      <c r="K56" s="57"/>
      <c r="L56" s="3"/>
      <c r="M56" s="3"/>
      <c r="N56" s="146"/>
      <c r="O56" s="136"/>
      <c r="P56" s="74"/>
      <c r="Q56" s="83"/>
      <c r="R56" s="84"/>
      <c r="S56" s="83"/>
      <c r="T56" s="83"/>
      <c r="U56" s="83"/>
      <c r="V56" s="83"/>
      <c r="W56" s="83"/>
    </row>
    <row r="57" spans="2:23" ht="18">
      <c r="B57" s="42"/>
      <c r="C57" s="43"/>
      <c r="D57" s="44" t="s">
        <v>46</v>
      </c>
      <c r="E57" s="138">
        <f>SUM(E25:E37)</f>
        <v>395.5</v>
      </c>
      <c r="F57" s="45"/>
      <c r="G57" s="45"/>
      <c r="H57" s="45"/>
      <c r="I57" s="45"/>
      <c r="J57" s="45"/>
      <c r="K57" s="45"/>
      <c r="L57" s="3"/>
      <c r="M57" s="3"/>
      <c r="N57" s="146"/>
      <c r="O57" s="136"/>
      <c r="P57" s="74"/>
      <c r="Q57" s="83"/>
      <c r="R57" s="84"/>
      <c r="S57" s="83"/>
      <c r="T57" s="83"/>
      <c r="U57" s="83"/>
      <c r="V57" s="83"/>
      <c r="W57" s="83"/>
    </row>
    <row r="58" spans="2:23" ht="18">
      <c r="B58" s="48"/>
      <c r="C58" s="48"/>
      <c r="D58" s="3"/>
      <c r="E58" s="3"/>
      <c r="F58" s="3"/>
      <c r="G58" s="3"/>
      <c r="H58" s="3"/>
      <c r="I58" s="3"/>
      <c r="J58" s="3"/>
      <c r="K58" s="3"/>
      <c r="L58" s="3"/>
      <c r="M58" s="3"/>
      <c r="N58" s="146"/>
      <c r="O58" s="136"/>
      <c r="P58" s="74"/>
      <c r="Q58" s="83"/>
      <c r="R58" s="84"/>
      <c r="S58" s="83"/>
      <c r="T58" s="83"/>
      <c r="U58" s="83"/>
      <c r="V58" s="83"/>
      <c r="W58" s="83"/>
    </row>
    <row r="59" spans="2:23" ht="18">
      <c r="B59" s="258" t="s">
        <v>62</v>
      </c>
      <c r="C59" s="219"/>
      <c r="D59" s="219"/>
      <c r="E59" s="219"/>
      <c r="F59" s="219"/>
      <c r="G59" s="219"/>
      <c r="H59" s="219"/>
      <c r="I59" s="219"/>
      <c r="J59" s="219"/>
      <c r="K59" s="219"/>
      <c r="N59" s="146"/>
      <c r="O59" s="136"/>
      <c r="P59" s="74"/>
      <c r="Q59" s="83"/>
      <c r="R59" s="84"/>
      <c r="S59" s="83"/>
      <c r="T59" s="83"/>
      <c r="U59" s="83"/>
      <c r="V59" s="83"/>
      <c r="W59" s="83"/>
    </row>
    <row r="60" spans="2:23" ht="18">
      <c r="B60" s="257" t="s">
        <v>63</v>
      </c>
      <c r="C60" s="211"/>
      <c r="D60" s="211"/>
      <c r="E60" s="211"/>
      <c r="F60" s="211"/>
      <c r="G60" s="211"/>
      <c r="H60" s="211"/>
      <c r="I60" s="211"/>
      <c r="J60" s="211"/>
      <c r="K60" s="211"/>
      <c r="N60" s="146"/>
      <c r="O60" s="136"/>
      <c r="P60" s="74"/>
      <c r="Q60" s="83"/>
      <c r="R60" s="84"/>
      <c r="S60" s="83"/>
      <c r="T60" s="83"/>
      <c r="U60" s="83"/>
      <c r="V60" s="83"/>
      <c r="W60" s="83"/>
    </row>
    <row r="61" spans="2:11" ht="12.75">
      <c r="B61" s="48"/>
      <c r="C61" s="48"/>
      <c r="D61" s="3"/>
      <c r="E61" s="3"/>
      <c r="F61" s="3"/>
      <c r="G61" s="3"/>
      <c r="H61" s="3"/>
      <c r="I61" s="3"/>
      <c r="J61" s="3"/>
      <c r="K61" s="3"/>
    </row>
  </sheetData>
  <sheetProtection/>
  <mergeCells count="127">
    <mergeCell ref="B1:K1"/>
    <mergeCell ref="B2:C3"/>
    <mergeCell ref="D2:D3"/>
    <mergeCell ref="E2:E3"/>
    <mergeCell ref="F2:F3"/>
    <mergeCell ref="G2:K2"/>
    <mergeCell ref="AD17:AD18"/>
    <mergeCell ref="AD19:AD20"/>
    <mergeCell ref="B59:K59"/>
    <mergeCell ref="N7:N8"/>
    <mergeCell ref="O7:O8"/>
    <mergeCell ref="P7:P8"/>
    <mergeCell ref="R7:R8"/>
    <mergeCell ref="S7:S8"/>
    <mergeCell ref="T7:T8"/>
    <mergeCell ref="U7:U8"/>
    <mergeCell ref="W7:W8"/>
    <mergeCell ref="S5:S6"/>
    <mergeCell ref="T5:T6"/>
    <mergeCell ref="U5:U6"/>
    <mergeCell ref="V5:W5"/>
    <mergeCell ref="X5:AB5"/>
    <mergeCell ref="U9:U10"/>
    <mergeCell ref="B60:K60"/>
    <mergeCell ref="N4:Q4"/>
    <mergeCell ref="R4:U4"/>
    <mergeCell ref="N5:N6"/>
    <mergeCell ref="O5:O6"/>
    <mergeCell ref="P5:P6"/>
    <mergeCell ref="Q5:Q6"/>
    <mergeCell ref="R5:R6"/>
    <mergeCell ref="L2:L3"/>
    <mergeCell ref="B21:K21"/>
    <mergeCell ref="B22:C24"/>
    <mergeCell ref="D22:D24"/>
    <mergeCell ref="E22:E24"/>
    <mergeCell ref="F22:F24"/>
    <mergeCell ref="G22:K22"/>
    <mergeCell ref="N9:N10"/>
    <mergeCell ref="O9:O10"/>
    <mergeCell ref="P9:P10"/>
    <mergeCell ref="R9:R10"/>
    <mergeCell ref="S9:S10"/>
    <mergeCell ref="T9:T10"/>
    <mergeCell ref="U11:U12"/>
    <mergeCell ref="W11:W12"/>
    <mergeCell ref="AD11:AD12"/>
    <mergeCell ref="N11:N12"/>
    <mergeCell ref="O11:O12"/>
    <mergeCell ref="P11:P12"/>
    <mergeCell ref="R11:R12"/>
    <mergeCell ref="S11:S12"/>
    <mergeCell ref="T11:T12"/>
    <mergeCell ref="U13:U14"/>
    <mergeCell ref="W13:W14"/>
    <mergeCell ref="AD13:AD14"/>
    <mergeCell ref="N13:N14"/>
    <mergeCell ref="O13:O14"/>
    <mergeCell ref="P13:P14"/>
    <mergeCell ref="R13:R14"/>
    <mergeCell ref="S13:S14"/>
    <mergeCell ref="T13:T14"/>
    <mergeCell ref="U15:U16"/>
    <mergeCell ref="W15:W16"/>
    <mergeCell ref="AD15:AD16"/>
    <mergeCell ref="N15:N16"/>
    <mergeCell ref="O15:O16"/>
    <mergeCell ref="P15:P16"/>
    <mergeCell ref="R15:R16"/>
    <mergeCell ref="S15:S16"/>
    <mergeCell ref="T15:T16"/>
    <mergeCell ref="N17:N18"/>
    <mergeCell ref="N19:N20"/>
    <mergeCell ref="O17:O18"/>
    <mergeCell ref="P17:P18"/>
    <mergeCell ref="O19:O20"/>
    <mergeCell ref="P19:P20"/>
    <mergeCell ref="U21:U22"/>
    <mergeCell ref="W21:W22"/>
    <mergeCell ref="AD21:AD22"/>
    <mergeCell ref="N21:N22"/>
    <mergeCell ref="O21:O22"/>
    <mergeCell ref="P21:P22"/>
    <mergeCell ref="R21:R22"/>
    <mergeCell ref="S21:S22"/>
    <mergeCell ref="T21:T22"/>
    <mergeCell ref="W19:W20"/>
    <mergeCell ref="U17:U18"/>
    <mergeCell ref="U19:U20"/>
    <mergeCell ref="R17:R18"/>
    <mergeCell ref="R19:R20"/>
    <mergeCell ref="S17:S18"/>
    <mergeCell ref="S19:S20"/>
    <mergeCell ref="T17:T18"/>
    <mergeCell ref="T19:T20"/>
    <mergeCell ref="AE11:AE12"/>
    <mergeCell ref="AL11:AL12"/>
    <mergeCell ref="AM11:AM12"/>
    <mergeCell ref="AE13:AE14"/>
    <mergeCell ref="AL13:AL14"/>
    <mergeCell ref="AM13:AM14"/>
    <mergeCell ref="AE15:AE16"/>
    <mergeCell ref="AL15:AL16"/>
    <mergeCell ref="W17:W18"/>
    <mergeCell ref="N2:AM2"/>
    <mergeCell ref="AD5:AE6"/>
    <mergeCell ref="AF5:AJ5"/>
    <mergeCell ref="AL5:AM6"/>
    <mergeCell ref="AE7:AE8"/>
    <mergeCell ref="AL7:AL8"/>
    <mergeCell ref="AM7:AM8"/>
    <mergeCell ref="AE9:AE10"/>
    <mergeCell ref="AL9:AL10"/>
    <mergeCell ref="AM9:AM10"/>
    <mergeCell ref="W9:W10"/>
    <mergeCell ref="AD9:AD10"/>
    <mergeCell ref="AD7:AD8"/>
    <mergeCell ref="AM15:AM16"/>
    <mergeCell ref="AE17:AE18"/>
    <mergeCell ref="AL17:AL18"/>
    <mergeCell ref="AM17:AM18"/>
    <mergeCell ref="AE19:AE20"/>
    <mergeCell ref="AL19:AL20"/>
    <mergeCell ref="AM19:AM20"/>
    <mergeCell ref="AE21:AE22"/>
    <mergeCell ref="AL21:AL22"/>
    <mergeCell ref="AM21:AM2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AL61"/>
  <sheetViews>
    <sheetView tabSelected="1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2.8515625" style="0" customWidth="1"/>
    <col min="2" max="2" width="5.7109375" style="0" customWidth="1"/>
    <col min="3" max="3" width="7.140625" style="0" customWidth="1"/>
    <col min="4" max="4" width="29.00390625" style="0" customWidth="1"/>
    <col min="5" max="6" width="12.8515625" style="0" customWidth="1"/>
    <col min="7" max="12" width="9.140625" style="0" customWidth="1"/>
    <col min="13" max="13" width="2.8515625" style="0" customWidth="1"/>
    <col min="14" max="14" width="6.57421875" style="0" customWidth="1"/>
    <col min="15" max="15" width="12.28125" style="0" customWidth="1"/>
    <col min="16" max="16" width="15.7109375" style="0" customWidth="1"/>
    <col min="17" max="17" width="18.28125" style="0" customWidth="1"/>
    <col min="18" max="18" width="17.57421875" style="0" customWidth="1"/>
    <col min="19" max="19" width="20.00390625" style="0" customWidth="1"/>
    <col min="20" max="21" width="9.140625" style="0" customWidth="1"/>
  </cols>
  <sheetData>
    <row r="1" spans="1:37" ht="20.25" thickBot="1">
      <c r="A1" s="3"/>
      <c r="B1" s="223" t="s">
        <v>65</v>
      </c>
      <c r="C1" s="223"/>
      <c r="D1" s="223"/>
      <c r="E1" s="223"/>
      <c r="F1" s="223"/>
      <c r="G1" s="223"/>
      <c r="H1" s="223"/>
      <c r="I1" s="223"/>
      <c r="J1" s="223"/>
      <c r="K1" s="223"/>
      <c r="L1" s="139"/>
      <c r="M1" s="3"/>
      <c r="N1" s="3"/>
      <c r="O1" s="4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</row>
    <row r="2" spans="1:37" ht="35.25">
      <c r="A2" s="3"/>
      <c r="B2" s="224" t="s">
        <v>1</v>
      </c>
      <c r="C2" s="224"/>
      <c r="D2" s="225" t="s">
        <v>5</v>
      </c>
      <c r="E2" s="217" t="s">
        <v>51</v>
      </c>
      <c r="F2" s="264" t="s">
        <v>150</v>
      </c>
      <c r="G2" s="217" t="s">
        <v>53</v>
      </c>
      <c r="H2" s="217"/>
      <c r="I2" s="217"/>
      <c r="J2" s="217"/>
      <c r="K2" s="217"/>
      <c r="L2" s="203" t="s">
        <v>121</v>
      </c>
      <c r="M2" s="3"/>
      <c r="N2" s="199" t="s">
        <v>42</v>
      </c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</row>
    <row r="3" spans="1:37" ht="12.75" customHeight="1">
      <c r="A3" s="3"/>
      <c r="B3" s="224"/>
      <c r="C3" s="224"/>
      <c r="D3" s="225"/>
      <c r="E3" s="217"/>
      <c r="F3" s="264"/>
      <c r="G3" s="49" t="s">
        <v>54</v>
      </c>
      <c r="H3" s="51" t="s">
        <v>56</v>
      </c>
      <c r="I3" s="52" t="s">
        <v>30</v>
      </c>
      <c r="J3" s="50" t="s">
        <v>55</v>
      </c>
      <c r="K3" s="53" t="s">
        <v>57</v>
      </c>
      <c r="L3" s="204"/>
      <c r="M3" s="3"/>
      <c r="N3" s="3"/>
      <c r="O3" s="4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</row>
    <row r="4" spans="1:37" ht="20.25" thickBot="1">
      <c r="A4" s="3"/>
      <c r="B4" s="55">
        <v>1</v>
      </c>
      <c r="C4" s="42" t="s">
        <v>49</v>
      </c>
      <c r="D4" s="66" t="s">
        <v>34</v>
      </c>
      <c r="E4" s="57">
        <f aca="true" t="shared" si="0" ref="E4:E16">SUM(G4:K4)</f>
        <v>76</v>
      </c>
      <c r="F4" s="58">
        <v>68</v>
      </c>
      <c r="G4" s="60">
        <v>16</v>
      </c>
      <c r="H4" s="60">
        <v>16</v>
      </c>
      <c r="I4" s="60">
        <v>16</v>
      </c>
      <c r="J4" s="57">
        <v>8</v>
      </c>
      <c r="K4" s="59">
        <v>20</v>
      </c>
      <c r="L4" s="115">
        <v>16.5</v>
      </c>
      <c r="M4" s="3"/>
      <c r="N4" s="295" t="s">
        <v>144</v>
      </c>
      <c r="O4" s="295"/>
      <c r="P4" s="295"/>
      <c r="Q4" s="295"/>
      <c r="R4" s="296">
        <v>41587</v>
      </c>
      <c r="S4" s="296"/>
      <c r="T4" s="296"/>
      <c r="U4" s="296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</row>
    <row r="5" spans="1:37" ht="18" customHeight="1">
      <c r="A5" s="3"/>
      <c r="B5" s="45">
        <v>2</v>
      </c>
      <c r="C5" s="42" t="s">
        <v>49</v>
      </c>
      <c r="D5" s="64" t="s">
        <v>6</v>
      </c>
      <c r="E5" s="57">
        <f t="shared" si="0"/>
        <v>70</v>
      </c>
      <c r="F5" s="58">
        <v>62</v>
      </c>
      <c r="G5" s="59">
        <v>20</v>
      </c>
      <c r="H5" s="61">
        <v>13</v>
      </c>
      <c r="I5" s="57">
        <v>8</v>
      </c>
      <c r="J5" s="61">
        <v>13</v>
      </c>
      <c r="K5" s="60">
        <v>16</v>
      </c>
      <c r="L5" s="115">
        <v>22.5</v>
      </c>
      <c r="M5" s="3"/>
      <c r="N5" s="195" t="s">
        <v>1</v>
      </c>
      <c r="O5" s="209" t="s">
        <v>4</v>
      </c>
      <c r="P5" s="201" t="s">
        <v>5</v>
      </c>
      <c r="Q5" s="193" t="s">
        <v>7</v>
      </c>
      <c r="R5" s="193" t="s">
        <v>0</v>
      </c>
      <c r="S5" s="193" t="s">
        <v>18</v>
      </c>
      <c r="T5" s="206" t="s">
        <v>20</v>
      </c>
      <c r="U5" s="203" t="s">
        <v>44</v>
      </c>
      <c r="V5" s="195" t="s">
        <v>11</v>
      </c>
      <c r="W5" s="200"/>
      <c r="X5" s="195" t="s">
        <v>9</v>
      </c>
      <c r="Y5" s="196"/>
      <c r="Z5" s="196"/>
      <c r="AA5" s="196"/>
      <c r="AB5" s="269"/>
      <c r="AC5" s="189" t="s">
        <v>16</v>
      </c>
      <c r="AD5" s="190"/>
      <c r="AE5" s="294" t="s">
        <v>10</v>
      </c>
      <c r="AF5" s="196"/>
      <c r="AG5" s="196"/>
      <c r="AH5" s="196"/>
      <c r="AI5" s="269"/>
      <c r="AJ5" s="268" t="s">
        <v>16</v>
      </c>
      <c r="AK5" s="190"/>
    </row>
    <row r="6" spans="1:37" ht="18" customHeight="1">
      <c r="A6" s="3"/>
      <c r="B6" s="45">
        <v>3</v>
      </c>
      <c r="C6" s="42" t="s">
        <v>49</v>
      </c>
      <c r="D6" s="66" t="s">
        <v>113</v>
      </c>
      <c r="E6" s="57">
        <f t="shared" si="0"/>
        <v>44</v>
      </c>
      <c r="F6" s="58">
        <v>44</v>
      </c>
      <c r="G6" s="24"/>
      <c r="H6" s="57"/>
      <c r="I6" s="59">
        <v>20</v>
      </c>
      <c r="J6" s="60">
        <v>16</v>
      </c>
      <c r="K6" s="57">
        <v>8</v>
      </c>
      <c r="L6" s="115">
        <v>14</v>
      </c>
      <c r="M6" s="3"/>
      <c r="N6" s="208"/>
      <c r="O6" s="210"/>
      <c r="P6" s="163"/>
      <c r="Q6" s="194"/>
      <c r="R6" s="194"/>
      <c r="S6" s="194"/>
      <c r="T6" s="207"/>
      <c r="U6" s="204"/>
      <c r="V6" s="10" t="s">
        <v>12</v>
      </c>
      <c r="W6" s="11" t="s">
        <v>1</v>
      </c>
      <c r="X6" s="13">
        <v>1</v>
      </c>
      <c r="Y6" s="14">
        <v>2</v>
      </c>
      <c r="Z6" s="15">
        <v>3</v>
      </c>
      <c r="AA6" s="16">
        <v>4</v>
      </c>
      <c r="AB6" s="150">
        <v>5</v>
      </c>
      <c r="AC6" s="292"/>
      <c r="AD6" s="293"/>
      <c r="AE6" s="149">
        <v>1</v>
      </c>
      <c r="AF6" s="6">
        <v>2</v>
      </c>
      <c r="AG6" s="7">
        <v>3</v>
      </c>
      <c r="AH6" s="8">
        <v>4</v>
      </c>
      <c r="AI6" s="9">
        <v>5</v>
      </c>
      <c r="AJ6" s="191"/>
      <c r="AK6" s="192"/>
    </row>
    <row r="7" spans="1:37" ht="18" customHeight="1">
      <c r="A7" s="3"/>
      <c r="B7" s="45">
        <v>4</v>
      </c>
      <c r="C7" s="42" t="s">
        <v>49</v>
      </c>
      <c r="D7" s="66" t="s">
        <v>30</v>
      </c>
      <c r="E7" s="57">
        <f t="shared" si="0"/>
        <v>35</v>
      </c>
      <c r="F7" s="58">
        <v>32</v>
      </c>
      <c r="G7" s="57">
        <v>10</v>
      </c>
      <c r="H7" s="57">
        <v>6</v>
      </c>
      <c r="I7" s="57">
        <v>10</v>
      </c>
      <c r="J7" s="57">
        <v>3</v>
      </c>
      <c r="K7" s="57">
        <v>6</v>
      </c>
      <c r="L7" s="115">
        <v>15</v>
      </c>
      <c r="M7" s="3"/>
      <c r="N7" s="161">
        <v>1</v>
      </c>
      <c r="O7" s="167">
        <f>AC7+AJ7</f>
        <v>1525.72</v>
      </c>
      <c r="P7" s="163" t="s">
        <v>34</v>
      </c>
      <c r="Q7" s="24" t="s">
        <v>22</v>
      </c>
      <c r="R7" s="180" t="s">
        <v>133</v>
      </c>
      <c r="S7" s="165" t="s">
        <v>132</v>
      </c>
      <c r="T7" s="162">
        <v>77</v>
      </c>
      <c r="U7" s="182">
        <v>3</v>
      </c>
      <c r="V7" s="21"/>
      <c r="W7" s="170">
        <v>1</v>
      </c>
      <c r="X7" s="21"/>
      <c r="Y7" s="20"/>
      <c r="Z7" s="20"/>
      <c r="AA7" s="19">
        <v>149</v>
      </c>
      <c r="AB7" s="124">
        <v>147.01</v>
      </c>
      <c r="AC7" s="172">
        <f>SUM(X7:AB8)</f>
        <v>761.01</v>
      </c>
      <c r="AD7" s="259">
        <v>2</v>
      </c>
      <c r="AE7" s="21"/>
      <c r="AF7" s="20"/>
      <c r="AG7" s="20"/>
      <c r="AH7" s="124">
        <v>149.71</v>
      </c>
      <c r="AI7" s="19">
        <v>149</v>
      </c>
      <c r="AJ7" s="188">
        <f>SUM(AE7:AI8)</f>
        <v>764.71</v>
      </c>
      <c r="AK7" s="170">
        <v>1</v>
      </c>
    </row>
    <row r="8" spans="1:37" ht="18" customHeight="1">
      <c r="A8" s="3"/>
      <c r="B8" s="45">
        <v>5</v>
      </c>
      <c r="C8" s="42" t="s">
        <v>49</v>
      </c>
      <c r="D8" s="64" t="s">
        <v>136</v>
      </c>
      <c r="E8" s="115">
        <f t="shared" si="0"/>
        <v>31.5</v>
      </c>
      <c r="F8" s="147">
        <v>31.5</v>
      </c>
      <c r="G8" s="24"/>
      <c r="H8" s="119"/>
      <c r="I8" s="116">
        <v>6.5</v>
      </c>
      <c r="J8" s="59">
        <v>20</v>
      </c>
      <c r="K8" s="57">
        <v>5</v>
      </c>
      <c r="L8" s="115">
        <v>6</v>
      </c>
      <c r="M8" s="3"/>
      <c r="N8" s="161"/>
      <c r="O8" s="168"/>
      <c r="P8" s="164"/>
      <c r="Q8" s="89" t="s">
        <v>123</v>
      </c>
      <c r="R8" s="181"/>
      <c r="S8" s="166"/>
      <c r="T8" s="162"/>
      <c r="U8" s="182"/>
      <c r="V8" s="22">
        <v>6.779</v>
      </c>
      <c r="W8" s="171"/>
      <c r="X8" s="18">
        <v>154</v>
      </c>
      <c r="Y8" s="19">
        <v>155</v>
      </c>
      <c r="Z8" s="19">
        <v>156</v>
      </c>
      <c r="AA8" s="20"/>
      <c r="AB8" s="20"/>
      <c r="AC8" s="173"/>
      <c r="AD8" s="260"/>
      <c r="AE8" s="18">
        <v>155</v>
      </c>
      <c r="AF8" s="19">
        <v>155</v>
      </c>
      <c r="AG8" s="19">
        <v>156</v>
      </c>
      <c r="AH8" s="20"/>
      <c r="AI8" s="20"/>
      <c r="AJ8" s="188"/>
      <c r="AK8" s="171"/>
    </row>
    <row r="9" spans="1:37" ht="18" customHeight="1">
      <c r="A9" s="3"/>
      <c r="B9" s="45">
        <v>6</v>
      </c>
      <c r="C9" s="46" t="s">
        <v>95</v>
      </c>
      <c r="D9" s="64" t="s">
        <v>14</v>
      </c>
      <c r="E9" s="57">
        <f t="shared" si="0"/>
        <v>31</v>
      </c>
      <c r="F9" s="58">
        <v>31</v>
      </c>
      <c r="G9" s="57">
        <v>8</v>
      </c>
      <c r="H9" s="57"/>
      <c r="I9" s="57"/>
      <c r="J9" s="57">
        <v>10</v>
      </c>
      <c r="K9" s="61">
        <v>13</v>
      </c>
      <c r="L9" s="115">
        <v>10.5</v>
      </c>
      <c r="M9" s="3"/>
      <c r="N9" s="161">
        <v>2</v>
      </c>
      <c r="O9" s="167">
        <f>AC9+AJ9</f>
        <v>1513.5900000000001</v>
      </c>
      <c r="P9" s="163" t="s">
        <v>6</v>
      </c>
      <c r="Q9" s="24" t="s">
        <v>3</v>
      </c>
      <c r="R9" s="176" t="s">
        <v>39</v>
      </c>
      <c r="S9" s="165" t="s">
        <v>135</v>
      </c>
      <c r="T9" s="162">
        <v>31</v>
      </c>
      <c r="U9" s="182">
        <v>4.5</v>
      </c>
      <c r="V9" s="21"/>
      <c r="W9" s="177">
        <v>3</v>
      </c>
      <c r="X9" s="21"/>
      <c r="Y9" s="20"/>
      <c r="Z9" s="20"/>
      <c r="AA9" s="19">
        <v>150</v>
      </c>
      <c r="AB9" s="123">
        <v>150.18</v>
      </c>
      <c r="AC9" s="172">
        <f>SUM(X9:AB10)</f>
        <v>757.1800000000001</v>
      </c>
      <c r="AD9" s="177">
        <v>3</v>
      </c>
      <c r="AE9" s="21"/>
      <c r="AF9" s="20"/>
      <c r="AG9" s="20"/>
      <c r="AH9" s="19">
        <v>152</v>
      </c>
      <c r="AI9" s="91">
        <v>149</v>
      </c>
      <c r="AJ9" s="188">
        <f>SUM(AE9:AI10)</f>
        <v>756.41</v>
      </c>
      <c r="AK9" s="178">
        <v>2</v>
      </c>
    </row>
    <row r="10" spans="1:37" ht="18" customHeight="1">
      <c r="A10" s="3"/>
      <c r="B10" s="45">
        <v>7</v>
      </c>
      <c r="C10" s="43" t="s">
        <v>93</v>
      </c>
      <c r="D10" s="66" t="s">
        <v>90</v>
      </c>
      <c r="E10" s="57">
        <f t="shared" si="0"/>
        <v>20</v>
      </c>
      <c r="F10" s="58">
        <v>20</v>
      </c>
      <c r="G10" s="24"/>
      <c r="H10" s="59">
        <v>20</v>
      </c>
      <c r="I10" s="57"/>
      <c r="J10" s="57"/>
      <c r="K10" s="57"/>
      <c r="L10" s="115"/>
      <c r="M10" s="3"/>
      <c r="N10" s="161"/>
      <c r="O10" s="168"/>
      <c r="P10" s="164"/>
      <c r="Q10" s="89" t="s">
        <v>142</v>
      </c>
      <c r="R10" s="176"/>
      <c r="S10" s="228"/>
      <c r="T10" s="162"/>
      <c r="U10" s="182"/>
      <c r="V10" s="122">
        <v>6.896</v>
      </c>
      <c r="W10" s="177"/>
      <c r="X10" s="90">
        <v>152</v>
      </c>
      <c r="Y10" s="19">
        <v>154</v>
      </c>
      <c r="Z10" s="19">
        <v>151</v>
      </c>
      <c r="AA10" s="20"/>
      <c r="AB10" s="93"/>
      <c r="AC10" s="173"/>
      <c r="AD10" s="177"/>
      <c r="AE10" s="125">
        <v>151.41</v>
      </c>
      <c r="AF10" s="19">
        <v>154</v>
      </c>
      <c r="AG10" s="19">
        <v>150</v>
      </c>
      <c r="AH10" s="20"/>
      <c r="AI10" s="93"/>
      <c r="AJ10" s="188"/>
      <c r="AK10" s="179"/>
    </row>
    <row r="11" spans="1:37" ht="18" customHeight="1">
      <c r="A11" s="3"/>
      <c r="B11" s="45">
        <v>8</v>
      </c>
      <c r="C11" s="42" t="s">
        <v>49</v>
      </c>
      <c r="D11" s="66" t="s">
        <v>13</v>
      </c>
      <c r="E11" s="57">
        <f t="shared" si="0"/>
        <v>20</v>
      </c>
      <c r="F11" s="58">
        <v>20</v>
      </c>
      <c r="G11" s="61">
        <v>13</v>
      </c>
      <c r="H11" s="57">
        <v>3</v>
      </c>
      <c r="I11" s="57"/>
      <c r="J11" s="57"/>
      <c r="K11" s="57">
        <v>4</v>
      </c>
      <c r="L11" s="115">
        <v>13.5</v>
      </c>
      <c r="M11" s="3"/>
      <c r="N11" s="161">
        <v>3</v>
      </c>
      <c r="O11" s="167">
        <f>AC11+AJ11</f>
        <v>1488.47</v>
      </c>
      <c r="P11" s="163" t="s">
        <v>14</v>
      </c>
      <c r="Q11" s="89" t="s">
        <v>8</v>
      </c>
      <c r="R11" s="181" t="s">
        <v>148</v>
      </c>
      <c r="S11" s="165" t="s">
        <v>147</v>
      </c>
      <c r="T11" s="162">
        <v>51</v>
      </c>
      <c r="U11" s="182">
        <v>2</v>
      </c>
      <c r="V11" s="122"/>
      <c r="W11" s="197">
        <v>5</v>
      </c>
      <c r="X11" s="90">
        <v>151</v>
      </c>
      <c r="Y11" s="19">
        <v>142</v>
      </c>
      <c r="Z11" s="20"/>
      <c r="AA11" s="19">
        <v>151</v>
      </c>
      <c r="AB11" s="93"/>
      <c r="AC11" s="172">
        <f>SUM(X11:AB12)</f>
        <v>744.36</v>
      </c>
      <c r="AD11" s="198">
        <v>4</v>
      </c>
      <c r="AE11" s="90">
        <v>152</v>
      </c>
      <c r="AF11" s="19">
        <v>152</v>
      </c>
      <c r="AG11" s="20"/>
      <c r="AH11" s="19">
        <v>151</v>
      </c>
      <c r="AI11" s="93"/>
      <c r="AJ11" s="188">
        <f>SUM(AE11:AI12)</f>
        <v>744.11</v>
      </c>
      <c r="AK11" s="198">
        <v>4</v>
      </c>
    </row>
    <row r="12" spans="1:37" ht="18" customHeight="1">
      <c r="A12" s="3"/>
      <c r="B12" s="45">
        <v>9</v>
      </c>
      <c r="C12" s="42" t="s">
        <v>49</v>
      </c>
      <c r="D12" s="64" t="s">
        <v>125</v>
      </c>
      <c r="E12" s="57">
        <f t="shared" si="0"/>
        <v>12</v>
      </c>
      <c r="F12" s="58">
        <v>12</v>
      </c>
      <c r="G12" s="24"/>
      <c r="H12" s="115"/>
      <c r="I12" s="57">
        <v>6</v>
      </c>
      <c r="J12" s="57">
        <v>6</v>
      </c>
      <c r="K12" s="57"/>
      <c r="L12" s="115">
        <v>3.5</v>
      </c>
      <c r="M12" s="3"/>
      <c r="N12" s="161"/>
      <c r="O12" s="168"/>
      <c r="P12" s="164"/>
      <c r="Q12" s="89" t="s">
        <v>21</v>
      </c>
      <c r="R12" s="176"/>
      <c r="S12" s="228"/>
      <c r="T12" s="162"/>
      <c r="U12" s="182"/>
      <c r="V12" s="122">
        <v>6.981</v>
      </c>
      <c r="W12" s="197"/>
      <c r="X12" s="21"/>
      <c r="Y12" s="20"/>
      <c r="Z12" s="124">
        <v>153.36</v>
      </c>
      <c r="AA12" s="20"/>
      <c r="AB12" s="91">
        <v>147</v>
      </c>
      <c r="AC12" s="173"/>
      <c r="AD12" s="198"/>
      <c r="AE12" s="21"/>
      <c r="AF12" s="20"/>
      <c r="AG12" s="19">
        <v>139</v>
      </c>
      <c r="AH12" s="20"/>
      <c r="AI12" s="123">
        <v>150.11</v>
      </c>
      <c r="AJ12" s="188"/>
      <c r="AK12" s="198"/>
    </row>
    <row r="13" spans="1:37" ht="18" customHeight="1">
      <c r="A13" s="3"/>
      <c r="B13" s="45">
        <v>10</v>
      </c>
      <c r="C13" s="42" t="s">
        <v>49</v>
      </c>
      <c r="D13" s="66" t="s">
        <v>79</v>
      </c>
      <c r="E13" s="57">
        <f t="shared" si="0"/>
        <v>10</v>
      </c>
      <c r="F13" s="58">
        <v>10</v>
      </c>
      <c r="G13" s="24"/>
      <c r="H13" s="129">
        <v>10</v>
      </c>
      <c r="I13" s="57"/>
      <c r="J13" s="57"/>
      <c r="K13" s="57"/>
      <c r="L13" s="115"/>
      <c r="M13" s="3"/>
      <c r="N13" s="161">
        <v>4</v>
      </c>
      <c r="O13" s="167">
        <f>AC13+AJ13</f>
        <v>1487.01</v>
      </c>
      <c r="P13" s="261" t="s">
        <v>129</v>
      </c>
      <c r="Q13" s="89" t="s">
        <v>108</v>
      </c>
      <c r="R13" s="180" t="s">
        <v>133</v>
      </c>
      <c r="S13" s="165" t="s">
        <v>132</v>
      </c>
      <c r="T13" s="162">
        <v>17</v>
      </c>
      <c r="U13" s="182">
        <v>3.5</v>
      </c>
      <c r="V13" s="22">
        <v>6.916</v>
      </c>
      <c r="W13" s="197">
        <v>4</v>
      </c>
      <c r="X13" s="148">
        <v>151.82</v>
      </c>
      <c r="Y13" s="19">
        <v>146</v>
      </c>
      <c r="Z13" s="19">
        <v>140</v>
      </c>
      <c r="AA13" s="19">
        <v>151</v>
      </c>
      <c r="AB13" s="19">
        <v>145</v>
      </c>
      <c r="AC13" s="172">
        <f>SUM(X13:AB14)</f>
        <v>733.8199999999999</v>
      </c>
      <c r="AD13" s="197">
        <v>5</v>
      </c>
      <c r="AE13" s="18">
        <v>150</v>
      </c>
      <c r="AF13" s="19">
        <v>153</v>
      </c>
      <c r="AG13" s="124">
        <v>154.19</v>
      </c>
      <c r="AH13" s="19">
        <v>151</v>
      </c>
      <c r="AI13" s="19">
        <v>145</v>
      </c>
      <c r="AJ13" s="188">
        <f>SUM(AE13:AI14)</f>
        <v>753.19</v>
      </c>
      <c r="AK13" s="177">
        <v>3</v>
      </c>
    </row>
    <row r="14" spans="1:37" ht="18" customHeight="1">
      <c r="A14" s="3"/>
      <c r="B14" s="45">
        <v>11</v>
      </c>
      <c r="C14" s="42" t="s">
        <v>49</v>
      </c>
      <c r="D14" s="64" t="s">
        <v>91</v>
      </c>
      <c r="E14" s="57">
        <f t="shared" si="0"/>
        <v>8</v>
      </c>
      <c r="F14" s="58">
        <v>8</v>
      </c>
      <c r="G14" s="24"/>
      <c r="H14" s="57">
        <v>8</v>
      </c>
      <c r="I14" s="57"/>
      <c r="J14" s="57"/>
      <c r="K14" s="57"/>
      <c r="L14" s="115"/>
      <c r="M14" s="3"/>
      <c r="N14" s="161"/>
      <c r="O14" s="168"/>
      <c r="P14" s="262"/>
      <c r="Q14" s="24"/>
      <c r="R14" s="181"/>
      <c r="S14" s="166"/>
      <c r="T14" s="162"/>
      <c r="U14" s="182"/>
      <c r="V14" s="21"/>
      <c r="W14" s="197"/>
      <c r="X14" s="21"/>
      <c r="Y14" s="20"/>
      <c r="Z14" s="20"/>
      <c r="AA14" s="20"/>
      <c r="AB14" s="20"/>
      <c r="AC14" s="173"/>
      <c r="AD14" s="197"/>
      <c r="AE14" s="21"/>
      <c r="AF14" s="20"/>
      <c r="AG14" s="20"/>
      <c r="AH14" s="20"/>
      <c r="AI14" s="20"/>
      <c r="AJ14" s="188"/>
      <c r="AK14" s="177"/>
    </row>
    <row r="15" spans="1:37" ht="18" customHeight="1">
      <c r="A15" s="3"/>
      <c r="B15" s="45">
        <v>12</v>
      </c>
      <c r="C15" s="42" t="s">
        <v>49</v>
      </c>
      <c r="D15" s="66" t="s">
        <v>92</v>
      </c>
      <c r="E15" s="57">
        <f t="shared" si="0"/>
        <v>4</v>
      </c>
      <c r="F15" s="58">
        <v>4</v>
      </c>
      <c r="G15" s="57"/>
      <c r="H15" s="57">
        <v>4</v>
      </c>
      <c r="I15" s="57"/>
      <c r="J15" s="57"/>
      <c r="K15" s="57"/>
      <c r="L15" s="115"/>
      <c r="M15" s="3"/>
      <c r="N15" s="161">
        <v>5</v>
      </c>
      <c r="O15" s="167">
        <f>AC15+AJ15</f>
        <v>1451.45</v>
      </c>
      <c r="P15" s="261" t="s">
        <v>101</v>
      </c>
      <c r="Q15" s="89" t="s">
        <v>102</v>
      </c>
      <c r="R15" s="176" t="s">
        <v>145</v>
      </c>
      <c r="S15" s="165" t="s">
        <v>146</v>
      </c>
      <c r="T15" s="162">
        <v>53</v>
      </c>
      <c r="U15" s="182">
        <v>3</v>
      </c>
      <c r="V15" s="22">
        <v>6.817</v>
      </c>
      <c r="W15" s="259">
        <v>2</v>
      </c>
      <c r="X15" s="18">
        <v>151</v>
      </c>
      <c r="Y15" s="19">
        <v>154</v>
      </c>
      <c r="Z15" s="20"/>
      <c r="AA15" s="20"/>
      <c r="AB15" s="20"/>
      <c r="AC15" s="172">
        <f>SUM(X15:AB16)</f>
        <v>762.23</v>
      </c>
      <c r="AD15" s="170">
        <v>1</v>
      </c>
      <c r="AE15" s="18">
        <v>152</v>
      </c>
      <c r="AF15" s="124">
        <v>153.22</v>
      </c>
      <c r="AG15" s="20"/>
      <c r="AH15" s="20"/>
      <c r="AI15" s="20"/>
      <c r="AJ15" s="188">
        <f>SUM(AE15:AI16)</f>
        <v>689.22</v>
      </c>
      <c r="AK15" s="198">
        <v>7</v>
      </c>
    </row>
    <row r="16" spans="1:37" ht="18" customHeight="1">
      <c r="A16" s="3"/>
      <c r="B16" s="45"/>
      <c r="C16" s="42" t="s">
        <v>49</v>
      </c>
      <c r="D16" s="64" t="s">
        <v>137</v>
      </c>
      <c r="E16" s="57">
        <f t="shared" si="0"/>
        <v>4</v>
      </c>
      <c r="F16" s="58">
        <v>4</v>
      </c>
      <c r="G16" s="57"/>
      <c r="H16" s="57"/>
      <c r="I16" s="57"/>
      <c r="J16" s="57">
        <v>4</v>
      </c>
      <c r="K16" s="57"/>
      <c r="L16" s="115">
        <v>2.5</v>
      </c>
      <c r="M16" s="3"/>
      <c r="N16" s="161"/>
      <c r="O16" s="168"/>
      <c r="P16" s="262"/>
      <c r="Q16" s="103" t="s">
        <v>112</v>
      </c>
      <c r="R16" s="176"/>
      <c r="S16" s="166"/>
      <c r="T16" s="162"/>
      <c r="U16" s="182"/>
      <c r="V16" s="21"/>
      <c r="W16" s="260"/>
      <c r="X16" s="21"/>
      <c r="Y16" s="20"/>
      <c r="Z16" s="19">
        <v>155</v>
      </c>
      <c r="AA16" s="19">
        <v>153</v>
      </c>
      <c r="AB16" s="124">
        <v>149.23</v>
      </c>
      <c r="AC16" s="173"/>
      <c r="AD16" s="171"/>
      <c r="AE16" s="21"/>
      <c r="AF16" s="20"/>
      <c r="AG16" s="19">
        <v>102</v>
      </c>
      <c r="AH16" s="19">
        <v>153</v>
      </c>
      <c r="AI16" s="19">
        <v>129</v>
      </c>
      <c r="AJ16" s="188"/>
      <c r="AK16" s="198"/>
    </row>
    <row r="17" spans="1:37" ht="18" customHeight="1">
      <c r="A17" s="3"/>
      <c r="B17" s="45">
        <v>14</v>
      </c>
      <c r="C17" s="128"/>
      <c r="D17" s="66"/>
      <c r="E17" s="57"/>
      <c r="F17" s="58"/>
      <c r="G17" s="57"/>
      <c r="H17" s="57"/>
      <c r="I17" s="57"/>
      <c r="J17" s="57"/>
      <c r="K17" s="57"/>
      <c r="L17" s="115"/>
      <c r="M17" s="3"/>
      <c r="N17" s="161">
        <v>6</v>
      </c>
      <c r="O17" s="167">
        <f>AC17+AJ17</f>
        <v>1430.83</v>
      </c>
      <c r="P17" s="163" t="s">
        <v>30</v>
      </c>
      <c r="Q17" s="24" t="s">
        <v>37</v>
      </c>
      <c r="R17" s="176" t="s">
        <v>39</v>
      </c>
      <c r="S17" s="165" t="s">
        <v>134</v>
      </c>
      <c r="T17" s="162">
        <v>75</v>
      </c>
      <c r="U17" s="182">
        <v>0.5</v>
      </c>
      <c r="V17" s="22">
        <v>7.094</v>
      </c>
      <c r="W17" s="197">
        <v>7</v>
      </c>
      <c r="X17" s="18">
        <v>143</v>
      </c>
      <c r="Y17" s="20"/>
      <c r="Z17" s="20"/>
      <c r="AA17" s="20"/>
      <c r="AB17" s="124">
        <v>138</v>
      </c>
      <c r="AC17" s="172">
        <f>SUM(X17:AB18)</f>
        <v>713.72</v>
      </c>
      <c r="AD17" s="198">
        <v>7</v>
      </c>
      <c r="AE17" s="18">
        <v>146</v>
      </c>
      <c r="AF17" s="20"/>
      <c r="AG17" s="20"/>
      <c r="AH17" s="20"/>
      <c r="AI17" s="124">
        <v>139.11</v>
      </c>
      <c r="AJ17" s="188">
        <f>SUM(AE17:AI18)</f>
        <v>717.11</v>
      </c>
      <c r="AK17" s="198">
        <v>5</v>
      </c>
    </row>
    <row r="18" spans="1:37" ht="18" customHeight="1">
      <c r="A18" s="3"/>
      <c r="B18" s="45">
        <v>15</v>
      </c>
      <c r="C18" s="65" t="s">
        <v>48</v>
      </c>
      <c r="D18" s="64"/>
      <c r="E18" s="57">
        <f>SUM(G18:K18)</f>
        <v>0</v>
      </c>
      <c r="F18" s="58"/>
      <c r="G18" s="57"/>
      <c r="H18" s="57"/>
      <c r="I18" s="57"/>
      <c r="J18" s="57"/>
      <c r="K18" s="57"/>
      <c r="L18" s="115"/>
      <c r="M18" s="3"/>
      <c r="N18" s="161"/>
      <c r="O18" s="168"/>
      <c r="P18" s="164"/>
      <c r="Q18" s="24" t="s">
        <v>38</v>
      </c>
      <c r="R18" s="176"/>
      <c r="S18" s="166"/>
      <c r="T18" s="162"/>
      <c r="U18" s="182"/>
      <c r="V18" s="21"/>
      <c r="W18" s="197"/>
      <c r="X18" s="21"/>
      <c r="Y18" s="137">
        <v>143</v>
      </c>
      <c r="Z18" s="137">
        <v>145</v>
      </c>
      <c r="AA18" s="151">
        <v>144.72</v>
      </c>
      <c r="AB18" s="20"/>
      <c r="AC18" s="173"/>
      <c r="AD18" s="198"/>
      <c r="AE18" s="21"/>
      <c r="AF18" s="137">
        <v>145</v>
      </c>
      <c r="AG18" s="137">
        <v>144</v>
      </c>
      <c r="AH18" s="137">
        <v>143</v>
      </c>
      <c r="AI18" s="20"/>
      <c r="AJ18" s="188"/>
      <c r="AK18" s="198"/>
    </row>
    <row r="19" spans="1:37" ht="16.5" customHeight="1">
      <c r="A19" s="3"/>
      <c r="B19" s="42"/>
      <c r="C19" s="43"/>
      <c r="D19" s="44" t="s">
        <v>46</v>
      </c>
      <c r="E19" s="138">
        <f>SUM(E4:E18)</f>
        <v>365.5</v>
      </c>
      <c r="F19" s="45"/>
      <c r="G19" s="45"/>
      <c r="H19" s="46" t="s">
        <v>47</v>
      </c>
      <c r="I19" s="47" t="s">
        <v>48</v>
      </c>
      <c r="J19" s="42" t="s">
        <v>49</v>
      </c>
      <c r="K19" s="43" t="s">
        <v>50</v>
      </c>
      <c r="L19" s="138"/>
      <c r="M19" s="3"/>
      <c r="N19" s="285">
        <v>7</v>
      </c>
      <c r="O19" s="286">
        <f>AC19+AJ19</f>
        <v>1430.0300000000002</v>
      </c>
      <c r="P19" s="288" t="s">
        <v>13</v>
      </c>
      <c r="Q19" s="25" t="s">
        <v>19</v>
      </c>
      <c r="R19" s="289" t="s">
        <v>149</v>
      </c>
      <c r="S19" s="291" t="s">
        <v>134</v>
      </c>
      <c r="T19" s="186">
        <v>69</v>
      </c>
      <c r="U19" s="184">
        <v>3.5</v>
      </c>
      <c r="V19" s="133"/>
      <c r="W19" s="175">
        <v>6</v>
      </c>
      <c r="X19" s="133"/>
      <c r="Y19" s="131"/>
      <c r="Z19" s="137">
        <v>144</v>
      </c>
      <c r="AA19" s="137">
        <v>141</v>
      </c>
      <c r="AB19" s="131"/>
      <c r="AC19" s="173">
        <f>SUM(X19:AB20)</f>
        <v>718.1</v>
      </c>
      <c r="AD19" s="267">
        <v>6</v>
      </c>
      <c r="AE19" s="133"/>
      <c r="AF19" s="131"/>
      <c r="AG19" s="137">
        <v>145</v>
      </c>
      <c r="AH19" s="137">
        <v>139</v>
      </c>
      <c r="AI19" s="131"/>
      <c r="AJ19" s="173">
        <f>SUM(AE19:AI20)</f>
        <v>711.9300000000001</v>
      </c>
      <c r="AK19" s="267">
        <v>6</v>
      </c>
    </row>
    <row r="20" spans="1:37" ht="16.5" customHeight="1" thickBot="1">
      <c r="A20" s="3"/>
      <c r="B20" s="3"/>
      <c r="C20" s="48"/>
      <c r="D20" s="48"/>
      <c r="E20" s="48"/>
      <c r="F20" s="3"/>
      <c r="G20" s="3"/>
      <c r="H20" s="3"/>
      <c r="I20" s="3"/>
      <c r="J20" s="3"/>
      <c r="K20" s="3"/>
      <c r="L20" s="3"/>
      <c r="M20" s="3"/>
      <c r="N20" s="275"/>
      <c r="O20" s="287"/>
      <c r="P20" s="277"/>
      <c r="Q20" s="135" t="s">
        <v>143</v>
      </c>
      <c r="R20" s="290"/>
      <c r="S20" s="279"/>
      <c r="T20" s="280"/>
      <c r="U20" s="272"/>
      <c r="V20" s="152">
        <v>7.04</v>
      </c>
      <c r="W20" s="273"/>
      <c r="X20" s="134">
        <v>146</v>
      </c>
      <c r="Y20" s="126">
        <v>145.1</v>
      </c>
      <c r="Z20" s="121"/>
      <c r="AA20" s="121"/>
      <c r="AB20" s="126">
        <v>142</v>
      </c>
      <c r="AC20" s="266"/>
      <c r="AD20" s="265"/>
      <c r="AE20" s="134">
        <v>138</v>
      </c>
      <c r="AF20" s="120">
        <v>148</v>
      </c>
      <c r="AG20" s="121"/>
      <c r="AH20" s="121"/>
      <c r="AI20" s="126">
        <v>141.93</v>
      </c>
      <c r="AJ20" s="266"/>
      <c r="AK20" s="265"/>
    </row>
    <row r="21" spans="1:37" ht="19.5" customHeight="1">
      <c r="A21" s="3"/>
      <c r="B21" s="223" t="s">
        <v>66</v>
      </c>
      <c r="C21" s="223"/>
      <c r="D21" s="223"/>
      <c r="E21" s="223"/>
      <c r="F21" s="223"/>
      <c r="G21" s="223"/>
      <c r="H21" s="223"/>
      <c r="I21" s="223"/>
      <c r="J21" s="223"/>
      <c r="K21" s="22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</row>
    <row r="22" spans="1:37" ht="17.25" customHeight="1">
      <c r="A22" s="3"/>
      <c r="B22" s="224" t="s">
        <v>1</v>
      </c>
      <c r="C22" s="224"/>
      <c r="D22" s="225" t="s">
        <v>7</v>
      </c>
      <c r="E22" s="217" t="s">
        <v>51</v>
      </c>
      <c r="F22" s="218" t="s">
        <v>150</v>
      </c>
      <c r="G22" s="217" t="s">
        <v>53</v>
      </c>
      <c r="H22" s="217"/>
      <c r="I22" s="217"/>
      <c r="J22" s="217"/>
      <c r="K22" s="217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140"/>
      <c r="Y22" s="113"/>
      <c r="Z22" s="113"/>
      <c r="AA22" s="113"/>
      <c r="AB22" s="113"/>
      <c r="AC22" s="113"/>
      <c r="AD22" s="114"/>
      <c r="AE22" s="114"/>
      <c r="AF22" s="114"/>
      <c r="AG22" s="114"/>
      <c r="AH22" s="114"/>
      <c r="AI22" s="114"/>
      <c r="AJ22" s="140"/>
      <c r="AK22" s="140"/>
    </row>
    <row r="23" spans="1:37" ht="12.75" customHeight="1">
      <c r="A23" s="3"/>
      <c r="B23" s="224"/>
      <c r="C23" s="224"/>
      <c r="D23" s="225"/>
      <c r="E23" s="217"/>
      <c r="F23" s="218"/>
      <c r="G23" s="49" t="s">
        <v>54</v>
      </c>
      <c r="H23" s="51" t="s">
        <v>56</v>
      </c>
      <c r="I23" s="52" t="s">
        <v>30</v>
      </c>
      <c r="J23" s="50" t="s">
        <v>55</v>
      </c>
      <c r="K23" s="53" t="s">
        <v>57</v>
      </c>
      <c r="L23" s="3"/>
      <c r="M23" s="3"/>
      <c r="N23" s="3"/>
      <c r="O23" s="87" t="s">
        <v>15</v>
      </c>
      <c r="P23" s="141"/>
      <c r="Q23" s="141"/>
      <c r="R23" s="3"/>
      <c r="S23" s="144" t="s">
        <v>45</v>
      </c>
      <c r="T23" s="143"/>
      <c r="U23" s="143"/>
      <c r="V23" s="143"/>
      <c r="W23" s="3"/>
      <c r="X23" s="140"/>
      <c r="Y23" s="113"/>
      <c r="Z23" s="113"/>
      <c r="AA23" s="113"/>
      <c r="AB23" s="113"/>
      <c r="AC23" s="113"/>
      <c r="AD23" s="146"/>
      <c r="AE23" s="146"/>
      <c r="AF23" s="146"/>
      <c r="AG23" s="146"/>
      <c r="AH23" s="146"/>
      <c r="AI23" s="146"/>
      <c r="AJ23" s="140"/>
      <c r="AK23" s="140"/>
    </row>
    <row r="24" spans="1:37" ht="15" customHeight="1">
      <c r="A24" s="3"/>
      <c r="B24" s="224"/>
      <c r="C24" s="224"/>
      <c r="D24" s="225"/>
      <c r="E24" s="217"/>
      <c r="F24" s="218"/>
      <c r="G24" s="54" t="s">
        <v>67</v>
      </c>
      <c r="H24" s="54" t="s">
        <v>68</v>
      </c>
      <c r="I24" s="54" t="s">
        <v>69</v>
      </c>
      <c r="J24" s="54" t="s">
        <v>58</v>
      </c>
      <c r="K24" s="54" t="s">
        <v>70</v>
      </c>
      <c r="L24" s="3"/>
      <c r="M24" s="3"/>
      <c r="N24" s="3"/>
      <c r="O24" s="88" t="s">
        <v>27</v>
      </c>
      <c r="P24" s="142"/>
      <c r="Q24" s="142"/>
      <c r="R24" s="3"/>
      <c r="S24" s="144" t="s">
        <v>17</v>
      </c>
      <c r="T24" s="143"/>
      <c r="U24" s="143"/>
      <c r="V24" s="143"/>
      <c r="W24" s="3"/>
      <c r="X24" s="140"/>
      <c r="Y24" s="113"/>
      <c r="Z24" s="113"/>
      <c r="AA24" s="113"/>
      <c r="AB24" s="113"/>
      <c r="AC24" s="113"/>
      <c r="AD24" s="146"/>
      <c r="AE24" s="146"/>
      <c r="AF24" s="146"/>
      <c r="AG24" s="146"/>
      <c r="AH24" s="146"/>
      <c r="AI24" s="146"/>
      <c r="AJ24" s="140"/>
      <c r="AK24" s="140"/>
    </row>
    <row r="25" spans="1:37" ht="18">
      <c r="A25" s="3"/>
      <c r="B25" s="55">
        <v>1</v>
      </c>
      <c r="C25" s="42" t="s">
        <v>49</v>
      </c>
      <c r="D25" s="56" t="s">
        <v>22</v>
      </c>
      <c r="E25" s="57">
        <f>SUM(G25:K25)</f>
        <v>76</v>
      </c>
      <c r="F25" s="58">
        <v>68</v>
      </c>
      <c r="G25" s="60">
        <v>16</v>
      </c>
      <c r="H25" s="60">
        <v>16</v>
      </c>
      <c r="I25" s="60">
        <v>16</v>
      </c>
      <c r="J25" s="57">
        <v>8</v>
      </c>
      <c r="K25" s="59">
        <v>20</v>
      </c>
      <c r="L25" s="3"/>
      <c r="M25" s="3"/>
      <c r="N25" s="3"/>
      <c r="O25" s="88" t="s">
        <v>123</v>
      </c>
      <c r="P25" s="142"/>
      <c r="Q25" s="142"/>
      <c r="R25" s="3"/>
      <c r="S25" s="144" t="s">
        <v>141</v>
      </c>
      <c r="T25" s="143"/>
      <c r="U25" s="143"/>
      <c r="V25" s="143"/>
      <c r="W25" s="3"/>
      <c r="X25" s="140"/>
      <c r="Y25" s="113"/>
      <c r="Z25" s="113"/>
      <c r="AA25" s="113"/>
      <c r="AB25" s="113"/>
      <c r="AC25" s="113"/>
      <c r="AD25" s="146"/>
      <c r="AE25" s="146"/>
      <c r="AF25" s="146"/>
      <c r="AG25" s="146"/>
      <c r="AH25" s="146"/>
      <c r="AI25" s="146"/>
      <c r="AJ25" s="140"/>
      <c r="AK25" s="140"/>
    </row>
    <row r="26" spans="1:37" ht="18">
      <c r="A26" s="3"/>
      <c r="B26" s="45">
        <v>2</v>
      </c>
      <c r="C26" s="42" t="s">
        <v>49</v>
      </c>
      <c r="D26" s="56" t="s">
        <v>3</v>
      </c>
      <c r="E26" s="57">
        <f>SUM(G26:K26)</f>
        <v>70</v>
      </c>
      <c r="F26" s="58">
        <v>62</v>
      </c>
      <c r="G26" s="59">
        <v>20</v>
      </c>
      <c r="H26" s="61">
        <v>13</v>
      </c>
      <c r="I26" s="57">
        <v>8</v>
      </c>
      <c r="J26" s="61">
        <v>13</v>
      </c>
      <c r="K26" s="60">
        <v>16</v>
      </c>
      <c r="L26" s="3"/>
      <c r="M26" s="3"/>
      <c r="N26" s="3"/>
      <c r="O26" s="3"/>
      <c r="P26" s="3"/>
      <c r="Q26" s="3"/>
      <c r="R26" s="3"/>
      <c r="S26" s="144" t="s">
        <v>72</v>
      </c>
      <c r="T26" s="143"/>
      <c r="U26" s="143"/>
      <c r="V26" s="143"/>
      <c r="W26" s="3"/>
      <c r="X26" s="140"/>
      <c r="Y26" s="113"/>
      <c r="Z26" s="113"/>
      <c r="AA26" s="113"/>
      <c r="AB26" s="113"/>
      <c r="AC26" s="113"/>
      <c r="AD26" s="146"/>
      <c r="AE26" s="146"/>
      <c r="AF26" s="146"/>
      <c r="AG26" s="146"/>
      <c r="AH26" s="146"/>
      <c r="AI26" s="146"/>
      <c r="AJ26" s="140"/>
      <c r="AK26" s="140"/>
    </row>
    <row r="27" spans="1:37" ht="18">
      <c r="A27" s="3"/>
      <c r="B27" s="45">
        <v>3</v>
      </c>
      <c r="C27" s="46" t="s">
        <v>120</v>
      </c>
      <c r="D27" s="56" t="s">
        <v>26</v>
      </c>
      <c r="E27" s="57">
        <f>SUM(G27:K27)</f>
        <v>49</v>
      </c>
      <c r="F27" s="58">
        <v>49</v>
      </c>
      <c r="G27" s="59">
        <v>20</v>
      </c>
      <c r="H27" s="61">
        <v>13</v>
      </c>
      <c r="I27" s="57"/>
      <c r="J27" s="57"/>
      <c r="K27" s="60">
        <v>16</v>
      </c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140"/>
      <c r="Y27" s="113"/>
      <c r="Z27" s="113"/>
      <c r="AA27" s="113"/>
      <c r="AB27" s="113"/>
      <c r="AC27" s="113"/>
      <c r="AD27" s="146"/>
      <c r="AE27" s="146"/>
      <c r="AF27" s="146"/>
      <c r="AG27" s="146"/>
      <c r="AH27" s="146"/>
      <c r="AI27" s="146"/>
      <c r="AJ27" s="140"/>
      <c r="AK27" s="67"/>
    </row>
    <row r="28" spans="1:13" ht="18">
      <c r="A28" s="3"/>
      <c r="B28" s="45">
        <v>4</v>
      </c>
      <c r="C28" s="43" t="s">
        <v>93</v>
      </c>
      <c r="D28" s="56" t="s">
        <v>102</v>
      </c>
      <c r="E28" s="57">
        <f>SUM(G28:K28)</f>
        <v>44</v>
      </c>
      <c r="F28" s="58">
        <v>44</v>
      </c>
      <c r="G28" s="57"/>
      <c r="H28" s="57"/>
      <c r="I28" s="59">
        <v>20</v>
      </c>
      <c r="J28" s="60">
        <v>16</v>
      </c>
      <c r="K28" s="57">
        <v>8</v>
      </c>
      <c r="L28" s="3"/>
      <c r="M28" s="3"/>
    </row>
    <row r="29" spans="1:13" ht="18">
      <c r="A29" s="3"/>
      <c r="B29" s="45"/>
      <c r="C29" s="43" t="s">
        <v>93</v>
      </c>
      <c r="D29" s="56" t="s">
        <v>112</v>
      </c>
      <c r="E29" s="57">
        <f>SUM(G29:K29)</f>
        <v>44</v>
      </c>
      <c r="F29" s="58">
        <v>44</v>
      </c>
      <c r="G29" s="57"/>
      <c r="H29" s="57"/>
      <c r="I29" s="59">
        <v>20</v>
      </c>
      <c r="J29" s="60">
        <v>16</v>
      </c>
      <c r="K29" s="57">
        <v>8</v>
      </c>
      <c r="L29" s="3"/>
      <c r="M29" s="3"/>
    </row>
    <row r="30" spans="1:23" ht="18">
      <c r="A30" s="3"/>
      <c r="B30" s="45">
        <v>6</v>
      </c>
      <c r="C30" s="42" t="s">
        <v>49</v>
      </c>
      <c r="D30" s="56" t="s">
        <v>37</v>
      </c>
      <c r="E30" s="57">
        <f aca="true" t="shared" si="1" ref="E30:E55">SUM(G30:K30)</f>
        <v>35</v>
      </c>
      <c r="F30" s="58">
        <v>32</v>
      </c>
      <c r="G30" s="57">
        <v>10</v>
      </c>
      <c r="H30" s="57">
        <v>6</v>
      </c>
      <c r="I30" s="57">
        <v>10</v>
      </c>
      <c r="J30" s="57">
        <v>3</v>
      </c>
      <c r="K30" s="57">
        <v>6</v>
      </c>
      <c r="L30" s="3"/>
      <c r="M30" s="3"/>
      <c r="N30" s="146"/>
      <c r="O30" s="136"/>
      <c r="P30" s="74"/>
      <c r="Q30" s="83"/>
      <c r="R30" s="84"/>
      <c r="S30" s="83"/>
      <c r="T30" s="83"/>
      <c r="U30" s="83"/>
      <c r="V30" s="83"/>
      <c r="W30" s="83"/>
    </row>
    <row r="31" spans="1:14" ht="18">
      <c r="A31" s="62"/>
      <c r="B31" s="45"/>
      <c r="C31" s="42" t="s">
        <v>49</v>
      </c>
      <c r="D31" s="56" t="s">
        <v>38</v>
      </c>
      <c r="E31" s="57">
        <f t="shared" si="1"/>
        <v>35</v>
      </c>
      <c r="F31" s="58">
        <v>32</v>
      </c>
      <c r="G31" s="57">
        <v>10</v>
      </c>
      <c r="H31" s="57">
        <v>6</v>
      </c>
      <c r="I31" s="57">
        <v>10</v>
      </c>
      <c r="J31" s="57">
        <v>3</v>
      </c>
      <c r="K31" s="57">
        <v>6</v>
      </c>
      <c r="L31" s="3"/>
      <c r="M31" s="3"/>
      <c r="N31" s="146"/>
    </row>
    <row r="32" spans="1:23" ht="18">
      <c r="A32" s="62"/>
      <c r="B32" s="45">
        <v>8</v>
      </c>
      <c r="C32" s="42" t="s">
        <v>49</v>
      </c>
      <c r="D32" s="56" t="s">
        <v>108</v>
      </c>
      <c r="E32" s="115">
        <f t="shared" si="1"/>
        <v>31.5</v>
      </c>
      <c r="F32" s="147">
        <v>31.5</v>
      </c>
      <c r="G32" s="57"/>
      <c r="H32" s="57"/>
      <c r="I32" s="116">
        <v>6.5</v>
      </c>
      <c r="J32" s="59">
        <v>20</v>
      </c>
      <c r="K32" s="57">
        <v>5</v>
      </c>
      <c r="L32" s="3"/>
      <c r="M32" s="3"/>
      <c r="N32" s="146"/>
      <c r="O32" s="136"/>
      <c r="P32" s="74"/>
      <c r="Q32" s="83"/>
      <c r="R32" s="84"/>
      <c r="S32" s="83"/>
      <c r="T32" s="83"/>
      <c r="U32" s="83"/>
      <c r="V32" s="83"/>
      <c r="W32" s="83"/>
    </row>
    <row r="33" spans="1:23" ht="18">
      <c r="A33" s="62"/>
      <c r="B33" s="45">
        <v>9</v>
      </c>
      <c r="C33" s="46" t="s">
        <v>47</v>
      </c>
      <c r="D33" s="56" t="s">
        <v>8</v>
      </c>
      <c r="E33" s="57">
        <f>SUM(G33:K33)</f>
        <v>31</v>
      </c>
      <c r="F33" s="58">
        <v>31</v>
      </c>
      <c r="G33" s="57">
        <v>8</v>
      </c>
      <c r="H33" s="57"/>
      <c r="I33" s="57"/>
      <c r="J33" s="57">
        <v>10</v>
      </c>
      <c r="K33" s="61">
        <v>13</v>
      </c>
      <c r="L33" s="3"/>
      <c r="M33" s="3"/>
      <c r="N33" s="146"/>
      <c r="O33" s="136"/>
      <c r="P33" s="74"/>
      <c r="Q33" s="83"/>
      <c r="R33" s="84"/>
      <c r="S33" s="83"/>
      <c r="T33" s="83"/>
      <c r="U33" s="83"/>
      <c r="V33" s="83"/>
      <c r="W33" s="83"/>
    </row>
    <row r="34" spans="1:23" ht="18">
      <c r="A34" s="62"/>
      <c r="B34" s="45"/>
      <c r="C34" s="46" t="s">
        <v>47</v>
      </c>
      <c r="D34" s="56" t="s">
        <v>21</v>
      </c>
      <c r="E34" s="57">
        <f>SUM(G34:K34)</f>
        <v>31</v>
      </c>
      <c r="F34" s="58">
        <v>31</v>
      </c>
      <c r="G34" s="57">
        <v>8</v>
      </c>
      <c r="H34" s="57"/>
      <c r="I34" s="57"/>
      <c r="J34" s="57">
        <v>10</v>
      </c>
      <c r="K34" s="61">
        <v>13</v>
      </c>
      <c r="L34" s="3"/>
      <c r="M34" s="3"/>
      <c r="N34" s="146"/>
      <c r="O34" s="136"/>
      <c r="P34" s="74"/>
      <c r="Q34" s="83"/>
      <c r="R34" s="84"/>
      <c r="S34" s="83"/>
      <c r="T34" s="83"/>
      <c r="U34" s="83"/>
      <c r="V34" s="83"/>
      <c r="W34" s="83"/>
    </row>
    <row r="35" spans="1:23" ht="18">
      <c r="A35" s="62"/>
      <c r="B35" s="45">
        <v>11</v>
      </c>
      <c r="C35" s="46" t="s">
        <v>158</v>
      </c>
      <c r="D35" s="56" t="s">
        <v>123</v>
      </c>
      <c r="E35" s="57">
        <f>SUM(G35:K35)</f>
        <v>28</v>
      </c>
      <c r="F35" s="58">
        <v>28</v>
      </c>
      <c r="G35" s="57"/>
      <c r="H35" s="57"/>
      <c r="I35" s="57"/>
      <c r="J35" s="57">
        <v>8</v>
      </c>
      <c r="K35" s="59">
        <v>20</v>
      </c>
      <c r="L35" s="3"/>
      <c r="M35" s="3"/>
      <c r="N35" s="146"/>
      <c r="O35" s="136"/>
      <c r="P35" s="74"/>
      <c r="Q35" s="83"/>
      <c r="R35" s="84"/>
      <c r="S35" s="83"/>
      <c r="T35" s="83"/>
      <c r="U35" s="83"/>
      <c r="V35" s="83"/>
      <c r="W35" s="83"/>
    </row>
    <row r="36" spans="1:38" ht="18">
      <c r="A36" s="62"/>
      <c r="B36" s="45">
        <v>12</v>
      </c>
      <c r="C36" s="43" t="s">
        <v>94</v>
      </c>
      <c r="D36" s="56" t="s">
        <v>84</v>
      </c>
      <c r="E36" s="57">
        <f t="shared" si="1"/>
        <v>20</v>
      </c>
      <c r="F36" s="58">
        <v>20</v>
      </c>
      <c r="G36" s="57"/>
      <c r="H36" s="59">
        <v>20</v>
      </c>
      <c r="I36" s="57"/>
      <c r="J36" s="57"/>
      <c r="K36" s="119"/>
      <c r="L36" s="3"/>
      <c r="M36" s="3"/>
      <c r="N36" s="146"/>
      <c r="AL36" s="146"/>
    </row>
    <row r="37" spans="1:38" ht="18">
      <c r="A37" s="62"/>
      <c r="B37" s="45"/>
      <c r="C37" s="43" t="s">
        <v>94</v>
      </c>
      <c r="D37" s="56" t="s">
        <v>85</v>
      </c>
      <c r="E37" s="57">
        <f t="shared" si="1"/>
        <v>20</v>
      </c>
      <c r="F37" s="58">
        <v>20</v>
      </c>
      <c r="G37" s="57"/>
      <c r="H37" s="59">
        <v>20</v>
      </c>
      <c r="I37" s="57"/>
      <c r="J37" s="57"/>
      <c r="K37" s="119"/>
      <c r="L37" s="3"/>
      <c r="M37" s="3"/>
      <c r="N37" s="146"/>
      <c r="O37" s="136"/>
      <c r="P37" s="74"/>
      <c r="Q37" s="83"/>
      <c r="R37" s="84"/>
      <c r="S37" s="83"/>
      <c r="T37" s="83"/>
      <c r="U37" s="83"/>
      <c r="V37" s="83"/>
      <c r="W37" s="83"/>
      <c r="AL37" s="146"/>
    </row>
    <row r="38" spans="1:38" ht="18">
      <c r="A38" s="62"/>
      <c r="B38" s="45"/>
      <c r="C38" s="43" t="s">
        <v>94</v>
      </c>
      <c r="D38" s="56" t="s">
        <v>126</v>
      </c>
      <c r="E38" s="57">
        <f t="shared" si="1"/>
        <v>20</v>
      </c>
      <c r="F38" s="58">
        <v>20</v>
      </c>
      <c r="G38" s="57"/>
      <c r="H38" s="57"/>
      <c r="I38" s="57"/>
      <c r="J38" s="59">
        <v>20</v>
      </c>
      <c r="K38" s="57"/>
      <c r="L38" s="3"/>
      <c r="M38" s="3"/>
      <c r="N38" s="146"/>
      <c r="AL38" s="146"/>
    </row>
    <row r="39" spans="1:38" ht="18">
      <c r="A39" s="62"/>
      <c r="B39" s="45"/>
      <c r="C39" s="46" t="s">
        <v>120</v>
      </c>
      <c r="D39" s="56" t="s">
        <v>29</v>
      </c>
      <c r="E39" s="57">
        <f>SUM(G39:K39)</f>
        <v>20</v>
      </c>
      <c r="F39" s="58">
        <v>20</v>
      </c>
      <c r="G39" s="61">
        <v>13</v>
      </c>
      <c r="H39" s="57">
        <v>3</v>
      </c>
      <c r="I39" s="57"/>
      <c r="J39" s="57"/>
      <c r="K39" s="57">
        <v>4</v>
      </c>
      <c r="L39" s="3"/>
      <c r="M39" s="3"/>
      <c r="N39" s="146"/>
      <c r="AL39" s="146"/>
    </row>
    <row r="40" spans="1:38" ht="18">
      <c r="A40" s="62"/>
      <c r="B40" s="45">
        <v>16</v>
      </c>
      <c r="C40" s="46" t="s">
        <v>47</v>
      </c>
      <c r="D40" s="56" t="s">
        <v>19</v>
      </c>
      <c r="E40" s="57">
        <f>SUM(G40:K40)</f>
        <v>17</v>
      </c>
      <c r="F40" s="58">
        <v>17</v>
      </c>
      <c r="G40" s="61">
        <v>13</v>
      </c>
      <c r="H40" s="57"/>
      <c r="I40" s="57"/>
      <c r="J40" s="57"/>
      <c r="K40" s="57">
        <v>4</v>
      </c>
      <c r="L40" s="3"/>
      <c r="M40" s="3"/>
      <c r="N40" s="146"/>
      <c r="AL40" s="146"/>
    </row>
    <row r="41" spans="1:38" ht="18">
      <c r="A41" s="62"/>
      <c r="B41" s="45">
        <v>17</v>
      </c>
      <c r="C41" s="43" t="s">
        <v>93</v>
      </c>
      <c r="D41" s="56" t="s">
        <v>2</v>
      </c>
      <c r="E41" s="57">
        <f t="shared" si="1"/>
        <v>16</v>
      </c>
      <c r="F41" s="58">
        <v>16</v>
      </c>
      <c r="G41" s="60">
        <v>16</v>
      </c>
      <c r="H41" s="57"/>
      <c r="I41" s="57"/>
      <c r="J41" s="57"/>
      <c r="K41" s="57"/>
      <c r="L41" s="3"/>
      <c r="M41" s="3"/>
      <c r="N41" s="146"/>
      <c r="O41" s="136"/>
      <c r="P41" s="74"/>
      <c r="Q41" s="83"/>
      <c r="R41" s="84"/>
      <c r="S41" s="83"/>
      <c r="T41" s="83"/>
      <c r="U41" s="83"/>
      <c r="V41" s="83"/>
      <c r="W41" s="83"/>
      <c r="AL41" s="146"/>
    </row>
    <row r="42" spans="1:38" ht="18">
      <c r="A42" s="62"/>
      <c r="B42" s="45"/>
      <c r="C42" s="43" t="s">
        <v>93</v>
      </c>
      <c r="D42" s="56" t="s">
        <v>73</v>
      </c>
      <c r="E42" s="57">
        <f t="shared" si="1"/>
        <v>16</v>
      </c>
      <c r="F42" s="58">
        <v>16</v>
      </c>
      <c r="G42" s="57"/>
      <c r="H42" s="60">
        <v>16</v>
      </c>
      <c r="I42" s="57"/>
      <c r="J42" s="57"/>
      <c r="K42" s="57"/>
      <c r="L42" s="3"/>
      <c r="M42" s="3"/>
      <c r="N42" s="146"/>
      <c r="O42" s="136"/>
      <c r="P42" s="74"/>
      <c r="Q42" s="83"/>
      <c r="R42" s="84"/>
      <c r="S42" s="83"/>
      <c r="T42" s="83"/>
      <c r="U42" s="83"/>
      <c r="V42" s="83"/>
      <c r="W42" s="83"/>
      <c r="AL42" s="146"/>
    </row>
    <row r="43" spans="1:38" ht="18">
      <c r="A43" s="62"/>
      <c r="B43" s="45"/>
      <c r="C43" s="43" t="s">
        <v>93</v>
      </c>
      <c r="D43" s="56" t="s">
        <v>116</v>
      </c>
      <c r="E43" s="57">
        <f t="shared" si="1"/>
        <v>16</v>
      </c>
      <c r="F43" s="58">
        <v>16</v>
      </c>
      <c r="G43" s="57"/>
      <c r="H43" s="57"/>
      <c r="I43" s="60">
        <v>16</v>
      </c>
      <c r="J43" s="57"/>
      <c r="K43" s="57"/>
      <c r="L43" s="3"/>
      <c r="M43" s="3"/>
      <c r="N43" s="146"/>
      <c r="AL43" s="146"/>
    </row>
    <row r="44" spans="1:38" ht="18">
      <c r="A44" s="62"/>
      <c r="B44" s="45">
        <v>20</v>
      </c>
      <c r="C44" s="43" t="s">
        <v>93</v>
      </c>
      <c r="D44" s="56" t="s">
        <v>124</v>
      </c>
      <c r="E44" s="57">
        <f t="shared" si="1"/>
        <v>13</v>
      </c>
      <c r="F44" s="58">
        <v>13</v>
      </c>
      <c r="G44" s="57"/>
      <c r="H44" s="57"/>
      <c r="I44" s="57"/>
      <c r="J44" s="61">
        <v>13</v>
      </c>
      <c r="K44" s="57"/>
      <c r="L44" s="3"/>
      <c r="M44" s="3"/>
      <c r="N44" s="146"/>
      <c r="Q44" s="83"/>
      <c r="AL44" s="146"/>
    </row>
    <row r="45" spans="1:38" ht="18">
      <c r="A45" s="62"/>
      <c r="B45" s="45">
        <v>21</v>
      </c>
      <c r="C45" s="43" t="s">
        <v>93</v>
      </c>
      <c r="D45" s="56" t="s">
        <v>110</v>
      </c>
      <c r="E45" s="57">
        <f t="shared" si="1"/>
        <v>12</v>
      </c>
      <c r="F45" s="58">
        <v>12</v>
      </c>
      <c r="G45" s="57"/>
      <c r="H45" s="57"/>
      <c r="I45" s="57">
        <v>6</v>
      </c>
      <c r="J45" s="57">
        <v>6</v>
      </c>
      <c r="K45" s="57"/>
      <c r="L45" s="3"/>
      <c r="M45" s="3"/>
      <c r="N45" s="146"/>
      <c r="O45" s="136"/>
      <c r="P45" s="74"/>
      <c r="Q45" s="83"/>
      <c r="R45" s="84"/>
      <c r="S45" s="83"/>
      <c r="T45" s="83"/>
      <c r="U45" s="83"/>
      <c r="V45" s="83"/>
      <c r="W45" s="83"/>
      <c r="AL45" s="146"/>
    </row>
    <row r="46" spans="1:38" ht="18">
      <c r="A46" s="62"/>
      <c r="B46" s="45"/>
      <c r="C46" s="43" t="s">
        <v>93</v>
      </c>
      <c r="D46" s="117" t="s">
        <v>111</v>
      </c>
      <c r="E46" s="57">
        <f t="shared" si="1"/>
        <v>12</v>
      </c>
      <c r="F46" s="58">
        <v>12</v>
      </c>
      <c r="G46" s="57"/>
      <c r="H46" s="57"/>
      <c r="I46" s="57">
        <v>6</v>
      </c>
      <c r="J46" s="57">
        <v>6</v>
      </c>
      <c r="K46" s="57"/>
      <c r="L46" s="3"/>
      <c r="M46" s="3"/>
      <c r="N46" s="146"/>
      <c r="O46" s="136"/>
      <c r="P46" s="74"/>
      <c r="Q46" s="83"/>
      <c r="R46" s="84"/>
      <c r="S46" s="83"/>
      <c r="T46" s="83"/>
      <c r="U46" s="83"/>
      <c r="V46" s="83"/>
      <c r="W46" s="83"/>
      <c r="X46" s="145"/>
      <c r="Y46" s="145"/>
      <c r="Z46" s="145"/>
      <c r="AA46" s="145"/>
      <c r="AB46" s="145"/>
      <c r="AC46" s="146"/>
      <c r="AD46" s="146"/>
      <c r="AE46" s="145"/>
      <c r="AF46" s="145"/>
      <c r="AG46" s="145"/>
      <c r="AH46" s="145"/>
      <c r="AI46" s="145"/>
      <c r="AJ46" s="146"/>
      <c r="AK46" s="146"/>
      <c r="AL46" s="146"/>
    </row>
    <row r="47" spans="1:38" ht="18">
      <c r="A47" s="62"/>
      <c r="B47" s="45">
        <v>23</v>
      </c>
      <c r="C47" s="43" t="s">
        <v>93</v>
      </c>
      <c r="D47" s="56" t="s">
        <v>86</v>
      </c>
      <c r="E47" s="57">
        <f t="shared" si="1"/>
        <v>10</v>
      </c>
      <c r="F47" s="58">
        <v>10</v>
      </c>
      <c r="G47" s="57"/>
      <c r="H47" s="57">
        <v>10</v>
      </c>
      <c r="I47" s="57"/>
      <c r="J47" s="57"/>
      <c r="K47" s="57"/>
      <c r="L47" s="3"/>
      <c r="M47" s="3"/>
      <c r="N47" s="146"/>
      <c r="O47" s="136"/>
      <c r="P47" s="74"/>
      <c r="Q47" s="83"/>
      <c r="R47" s="84"/>
      <c r="S47" s="83"/>
      <c r="T47" s="83"/>
      <c r="U47" s="83"/>
      <c r="V47" s="83"/>
      <c r="W47" s="83"/>
      <c r="X47" s="127"/>
      <c r="Y47" s="145"/>
      <c r="Z47" s="145"/>
      <c r="AA47" s="145"/>
      <c r="AB47" s="145"/>
      <c r="AE47" s="145"/>
      <c r="AF47" s="145"/>
      <c r="AG47" s="145"/>
      <c r="AH47" s="145"/>
      <c r="AI47" s="145"/>
      <c r="AL47" s="146"/>
    </row>
    <row r="48" spans="1:38" ht="18">
      <c r="A48" s="62"/>
      <c r="B48" s="45"/>
      <c r="C48" s="43" t="s">
        <v>93</v>
      </c>
      <c r="D48" s="56" t="s">
        <v>60</v>
      </c>
      <c r="E48" s="57">
        <f t="shared" si="1"/>
        <v>10</v>
      </c>
      <c r="F48" s="58">
        <v>10</v>
      </c>
      <c r="G48" s="57"/>
      <c r="H48" s="57">
        <v>10</v>
      </c>
      <c r="I48" s="57"/>
      <c r="J48" s="57"/>
      <c r="K48" s="57"/>
      <c r="L48" s="3"/>
      <c r="M48" s="3"/>
      <c r="N48" s="146"/>
      <c r="O48" s="136"/>
      <c r="P48" s="74"/>
      <c r="Q48" s="83"/>
      <c r="R48" s="84"/>
      <c r="S48" s="83"/>
      <c r="T48" s="83"/>
      <c r="U48" s="83"/>
      <c r="V48" s="83"/>
      <c r="W48" s="83"/>
      <c r="X48" s="145"/>
      <c r="Y48" s="145"/>
      <c r="Z48" s="145"/>
      <c r="AA48" s="145"/>
      <c r="AB48" s="145"/>
      <c r="AC48" s="146"/>
      <c r="AD48" s="146"/>
      <c r="AE48" s="145"/>
      <c r="AF48" s="145"/>
      <c r="AG48" s="145"/>
      <c r="AH48" s="145"/>
      <c r="AI48" s="127"/>
      <c r="AJ48" s="146"/>
      <c r="AK48" s="146"/>
      <c r="AL48" s="146"/>
    </row>
    <row r="49" spans="1:38" ht="18">
      <c r="A49" s="62"/>
      <c r="B49" s="45">
        <v>25</v>
      </c>
      <c r="C49" s="43" t="s">
        <v>93</v>
      </c>
      <c r="D49" s="56" t="s">
        <v>87</v>
      </c>
      <c r="E49" s="57">
        <f t="shared" si="1"/>
        <v>8</v>
      </c>
      <c r="F49" s="58">
        <v>8</v>
      </c>
      <c r="G49" s="57"/>
      <c r="H49" s="57">
        <v>8</v>
      </c>
      <c r="I49" s="57"/>
      <c r="J49" s="57"/>
      <c r="K49" s="57"/>
      <c r="L49" s="3"/>
      <c r="M49" s="3"/>
      <c r="N49" s="146"/>
      <c r="O49" s="136"/>
      <c r="P49" s="74"/>
      <c r="Q49" s="83"/>
      <c r="R49" s="84"/>
      <c r="S49" s="83"/>
      <c r="T49" s="83"/>
      <c r="U49" s="83"/>
      <c r="V49" s="83"/>
      <c r="W49" s="83"/>
      <c r="X49" s="146"/>
      <c r="Y49" s="146"/>
      <c r="Z49" s="146"/>
      <c r="AA49" s="146"/>
      <c r="AB49" s="146"/>
      <c r="AC49" s="146"/>
      <c r="AD49" s="146"/>
      <c r="AE49" s="146"/>
      <c r="AF49" s="146"/>
      <c r="AG49" s="146"/>
      <c r="AH49" s="146"/>
      <c r="AI49" s="146"/>
      <c r="AJ49" s="146"/>
      <c r="AK49" s="146"/>
      <c r="AL49" s="146"/>
    </row>
    <row r="50" spans="1:38" ht="18">
      <c r="A50" s="62"/>
      <c r="B50" s="45"/>
      <c r="C50" s="43" t="s">
        <v>93</v>
      </c>
      <c r="D50" s="56" t="s">
        <v>88</v>
      </c>
      <c r="E50" s="57">
        <f t="shared" si="1"/>
        <v>8</v>
      </c>
      <c r="F50" s="58">
        <v>8</v>
      </c>
      <c r="G50" s="57"/>
      <c r="H50" s="57">
        <v>8</v>
      </c>
      <c r="I50" s="57"/>
      <c r="J50" s="57"/>
      <c r="K50" s="57"/>
      <c r="L50" s="3"/>
      <c r="M50" s="3"/>
      <c r="N50" s="146"/>
      <c r="O50" s="136"/>
      <c r="P50" s="74"/>
      <c r="Q50" s="83"/>
      <c r="R50" s="84"/>
      <c r="S50" s="83"/>
      <c r="T50" s="83"/>
      <c r="U50" s="83"/>
      <c r="V50" s="83"/>
      <c r="W50" s="83"/>
      <c r="AL50" s="146"/>
    </row>
    <row r="51" spans="1:38" ht="18">
      <c r="A51" s="62"/>
      <c r="B51" s="45"/>
      <c r="C51" s="43" t="s">
        <v>93</v>
      </c>
      <c r="D51" s="56" t="s">
        <v>105</v>
      </c>
      <c r="E51" s="57">
        <f t="shared" si="1"/>
        <v>8</v>
      </c>
      <c r="F51" s="58">
        <v>8</v>
      </c>
      <c r="G51" s="57"/>
      <c r="H51" s="57"/>
      <c r="I51" s="57">
        <v>8</v>
      </c>
      <c r="J51" s="57"/>
      <c r="K51" s="57"/>
      <c r="L51" s="3"/>
      <c r="M51" s="3"/>
      <c r="N51" s="146"/>
      <c r="O51" s="136"/>
      <c r="P51" s="74"/>
      <c r="Q51" s="83"/>
      <c r="R51" s="84"/>
      <c r="S51" s="83"/>
      <c r="T51" s="83"/>
      <c r="U51" s="83"/>
      <c r="V51" s="83"/>
      <c r="W51" s="83"/>
      <c r="AL51" s="146"/>
    </row>
    <row r="52" spans="1:23" ht="18">
      <c r="A52" s="62"/>
      <c r="B52" s="45"/>
      <c r="C52" s="43" t="s">
        <v>93</v>
      </c>
      <c r="D52" s="56" t="s">
        <v>59</v>
      </c>
      <c r="E52" s="57">
        <f t="shared" si="1"/>
        <v>8</v>
      </c>
      <c r="F52" s="58">
        <v>8</v>
      </c>
      <c r="G52" s="57"/>
      <c r="H52" s="57">
        <v>4</v>
      </c>
      <c r="I52" s="57"/>
      <c r="J52" s="57">
        <v>4</v>
      </c>
      <c r="K52" s="57"/>
      <c r="L52" s="3"/>
      <c r="M52" s="3"/>
      <c r="N52" s="146"/>
      <c r="O52" s="136"/>
      <c r="P52" s="74"/>
      <c r="Q52" s="83"/>
      <c r="R52" s="84"/>
      <c r="S52" s="83"/>
      <c r="T52" s="83"/>
      <c r="U52" s="83"/>
      <c r="V52" s="83"/>
      <c r="W52" s="83"/>
    </row>
    <row r="53" spans="1:23" ht="18">
      <c r="A53" s="62"/>
      <c r="B53" s="45">
        <v>29</v>
      </c>
      <c r="C53" s="42" t="s">
        <v>49</v>
      </c>
      <c r="D53" s="56" t="s">
        <v>61</v>
      </c>
      <c r="E53" s="57">
        <f t="shared" si="1"/>
        <v>4</v>
      </c>
      <c r="F53" s="58">
        <v>4</v>
      </c>
      <c r="G53" s="57"/>
      <c r="H53" s="57">
        <v>4</v>
      </c>
      <c r="I53" s="57"/>
      <c r="J53" s="57"/>
      <c r="K53" s="57"/>
      <c r="L53" s="3"/>
      <c r="M53" s="3"/>
      <c r="N53" s="146"/>
      <c r="O53" s="136"/>
      <c r="P53" s="74"/>
      <c r="Q53" s="83"/>
      <c r="R53" s="84"/>
      <c r="S53" s="83"/>
      <c r="T53" s="83"/>
      <c r="U53" s="83"/>
      <c r="V53" s="83"/>
      <c r="W53" s="83"/>
    </row>
    <row r="54" spans="1:23" ht="18">
      <c r="A54" s="62"/>
      <c r="B54" s="45"/>
      <c r="C54" s="42" t="s">
        <v>49</v>
      </c>
      <c r="D54" s="56" t="s">
        <v>131</v>
      </c>
      <c r="E54" s="57">
        <f t="shared" si="1"/>
        <v>4</v>
      </c>
      <c r="F54" s="58">
        <v>4</v>
      </c>
      <c r="G54" s="57"/>
      <c r="H54" s="57"/>
      <c r="I54" s="57"/>
      <c r="J54" s="57">
        <v>4</v>
      </c>
      <c r="K54" s="57"/>
      <c r="L54" s="3"/>
      <c r="M54" s="3"/>
      <c r="N54" s="146"/>
      <c r="O54" s="136"/>
      <c r="P54" s="74"/>
      <c r="Q54" s="83"/>
      <c r="R54" s="84"/>
      <c r="S54" s="83"/>
      <c r="T54" s="83"/>
      <c r="U54" s="83"/>
      <c r="V54" s="83"/>
      <c r="W54" s="83"/>
    </row>
    <row r="55" spans="1:23" ht="18">
      <c r="A55" s="62"/>
      <c r="B55" s="45">
        <v>31</v>
      </c>
      <c r="C55" s="42" t="s">
        <v>49</v>
      </c>
      <c r="D55" s="56" t="s">
        <v>74</v>
      </c>
      <c r="E55" s="57">
        <f t="shared" si="1"/>
        <v>3</v>
      </c>
      <c r="F55" s="58">
        <v>3</v>
      </c>
      <c r="G55" s="57"/>
      <c r="H55" s="57">
        <v>3</v>
      </c>
      <c r="I55" s="57"/>
      <c r="J55" s="57"/>
      <c r="K55" s="57"/>
      <c r="L55" s="3"/>
      <c r="M55" s="3"/>
      <c r="N55" s="146"/>
      <c r="O55" s="136"/>
      <c r="P55" s="74"/>
      <c r="Q55" s="83"/>
      <c r="R55" s="84"/>
      <c r="S55" s="83"/>
      <c r="T55" s="83"/>
      <c r="U55" s="83"/>
      <c r="V55" s="83"/>
      <c r="W55" s="83"/>
    </row>
    <row r="56" spans="2:23" ht="18">
      <c r="B56" s="45">
        <v>32</v>
      </c>
      <c r="C56" s="47" t="s">
        <v>48</v>
      </c>
      <c r="D56" s="64"/>
      <c r="E56" s="57"/>
      <c r="F56" s="58"/>
      <c r="G56" s="57"/>
      <c r="H56" s="57"/>
      <c r="I56" s="57"/>
      <c r="J56" s="57"/>
      <c r="K56" s="57"/>
      <c r="L56" s="3"/>
      <c r="M56" s="3"/>
      <c r="N56" s="146"/>
      <c r="O56" s="136"/>
      <c r="P56" s="74"/>
      <c r="Q56" s="83"/>
      <c r="R56" s="84"/>
      <c r="S56" s="83"/>
      <c r="T56" s="83"/>
      <c r="U56" s="83"/>
      <c r="V56" s="83"/>
      <c r="W56" s="83"/>
    </row>
    <row r="57" spans="2:23" ht="18">
      <c r="B57" s="42"/>
      <c r="C57" s="43"/>
      <c r="D57" s="44" t="s">
        <v>46</v>
      </c>
      <c r="E57" s="138">
        <f>SUM(E25:E38)</f>
        <v>534.5</v>
      </c>
      <c r="F57" s="45"/>
      <c r="G57" s="45"/>
      <c r="H57" s="45"/>
      <c r="I57" s="45"/>
      <c r="J57" s="45"/>
      <c r="K57" s="45"/>
      <c r="L57" s="3"/>
      <c r="M57" s="3"/>
      <c r="N57" s="146"/>
      <c r="O57" s="136"/>
      <c r="P57" s="74"/>
      <c r="Q57" s="83"/>
      <c r="R57" s="84"/>
      <c r="S57" s="83"/>
      <c r="T57" s="83"/>
      <c r="U57" s="83"/>
      <c r="V57" s="83"/>
      <c r="W57" s="83"/>
    </row>
    <row r="58" spans="2:23" ht="18">
      <c r="B58" s="48"/>
      <c r="C58" s="48"/>
      <c r="D58" s="3"/>
      <c r="E58" s="3"/>
      <c r="F58" s="3"/>
      <c r="G58" s="3"/>
      <c r="H58" s="3"/>
      <c r="I58" s="3"/>
      <c r="J58" s="3"/>
      <c r="K58" s="3"/>
      <c r="L58" s="3"/>
      <c r="M58" s="3"/>
      <c r="N58" s="146"/>
      <c r="O58" s="136"/>
      <c r="P58" s="74"/>
      <c r="Q58" s="83"/>
      <c r="R58" s="84"/>
      <c r="S58" s="83"/>
      <c r="T58" s="83"/>
      <c r="U58" s="83"/>
      <c r="V58" s="83"/>
      <c r="W58" s="83"/>
    </row>
    <row r="59" spans="2:11" ht="12.75">
      <c r="B59" s="258" t="s">
        <v>62</v>
      </c>
      <c r="C59" s="219"/>
      <c r="D59" s="219"/>
      <c r="E59" s="219"/>
      <c r="F59" s="219"/>
      <c r="G59" s="219"/>
      <c r="H59" s="219"/>
      <c r="I59" s="219"/>
      <c r="J59" s="219"/>
      <c r="K59" s="219"/>
    </row>
    <row r="60" spans="2:11" ht="12.75">
      <c r="B60" s="257" t="s">
        <v>63</v>
      </c>
      <c r="C60" s="211"/>
      <c r="D60" s="211"/>
      <c r="E60" s="211"/>
      <c r="F60" s="211"/>
      <c r="G60" s="211"/>
      <c r="H60" s="211"/>
      <c r="I60" s="211"/>
      <c r="J60" s="211"/>
      <c r="K60" s="211"/>
    </row>
    <row r="61" spans="2:11" ht="12.75">
      <c r="B61" s="48"/>
      <c r="C61" s="48"/>
      <c r="D61" s="3"/>
      <c r="E61" s="3"/>
      <c r="F61" s="3"/>
      <c r="G61" s="3"/>
      <c r="H61" s="3"/>
      <c r="I61" s="3"/>
      <c r="J61" s="3"/>
      <c r="K61" s="3"/>
    </row>
  </sheetData>
  <sheetProtection/>
  <mergeCells count="115">
    <mergeCell ref="B1:K1"/>
    <mergeCell ref="B2:C3"/>
    <mergeCell ref="D2:D3"/>
    <mergeCell ref="E2:E3"/>
    <mergeCell ref="F2:F3"/>
    <mergeCell ref="G2:K2"/>
    <mergeCell ref="L2:L3"/>
    <mergeCell ref="N2:AK2"/>
    <mergeCell ref="N4:Q4"/>
    <mergeCell ref="R4:U4"/>
    <mergeCell ref="N5:N6"/>
    <mergeCell ref="O5:O6"/>
    <mergeCell ref="P5:P6"/>
    <mergeCell ref="Q5:Q6"/>
    <mergeCell ref="R5:R6"/>
    <mergeCell ref="S5:S6"/>
    <mergeCell ref="AJ5:AK6"/>
    <mergeCell ref="N7:N8"/>
    <mergeCell ref="O7:O8"/>
    <mergeCell ref="P7:P8"/>
    <mergeCell ref="R7:R8"/>
    <mergeCell ref="S7:S8"/>
    <mergeCell ref="T7:T8"/>
    <mergeCell ref="U7:U8"/>
    <mergeCell ref="W7:W8"/>
    <mergeCell ref="AC7:AC8"/>
    <mergeCell ref="T5:T6"/>
    <mergeCell ref="U5:U6"/>
    <mergeCell ref="V5:W5"/>
    <mergeCell ref="X5:AB5"/>
    <mergeCell ref="AC5:AD6"/>
    <mergeCell ref="AE5:AI5"/>
    <mergeCell ref="AD7:AD8"/>
    <mergeCell ref="AJ7:AJ8"/>
    <mergeCell ref="AK7:AK8"/>
    <mergeCell ref="N9:N10"/>
    <mergeCell ref="O9:O10"/>
    <mergeCell ref="P9:P10"/>
    <mergeCell ref="R9:R10"/>
    <mergeCell ref="S9:S10"/>
    <mergeCell ref="T9:T10"/>
    <mergeCell ref="U9:U10"/>
    <mergeCell ref="W9:W10"/>
    <mergeCell ref="AC9:AC10"/>
    <mergeCell ref="AD9:AD10"/>
    <mergeCell ref="AJ9:AJ10"/>
    <mergeCell ref="AK9:AK10"/>
    <mergeCell ref="N11:N12"/>
    <mergeCell ref="O11:O12"/>
    <mergeCell ref="P11:P12"/>
    <mergeCell ref="R11:R12"/>
    <mergeCell ref="S11:S12"/>
    <mergeCell ref="AK11:AK12"/>
    <mergeCell ref="N13:N14"/>
    <mergeCell ref="O13:O14"/>
    <mergeCell ref="P13:P14"/>
    <mergeCell ref="R13:R14"/>
    <mergeCell ref="S13:S14"/>
    <mergeCell ref="T13:T14"/>
    <mergeCell ref="U13:U14"/>
    <mergeCell ref="W13:W14"/>
    <mergeCell ref="AC13:AC14"/>
    <mergeCell ref="T11:T12"/>
    <mergeCell ref="U11:U12"/>
    <mergeCell ref="W11:W12"/>
    <mergeCell ref="AC11:AC12"/>
    <mergeCell ref="AD11:AD12"/>
    <mergeCell ref="AJ11:AJ12"/>
    <mergeCell ref="AD13:AD14"/>
    <mergeCell ref="AJ13:AJ14"/>
    <mergeCell ref="AK13:AK14"/>
    <mergeCell ref="AD15:AD16"/>
    <mergeCell ref="AJ15:AJ16"/>
    <mergeCell ref="AK15:AK16"/>
    <mergeCell ref="N17:N18"/>
    <mergeCell ref="O17:O18"/>
    <mergeCell ref="P17:P18"/>
    <mergeCell ref="R17:R18"/>
    <mergeCell ref="S17:S18"/>
    <mergeCell ref="AK17:AK18"/>
    <mergeCell ref="T17:T18"/>
    <mergeCell ref="U17:U18"/>
    <mergeCell ref="W17:W18"/>
    <mergeCell ref="AC17:AC18"/>
    <mergeCell ref="AD17:AD18"/>
    <mergeCell ref="AJ17:AJ18"/>
    <mergeCell ref="N15:N16"/>
    <mergeCell ref="O15:O16"/>
    <mergeCell ref="P15:P16"/>
    <mergeCell ref="R15:R16"/>
    <mergeCell ref="S15:S16"/>
    <mergeCell ref="T15:T16"/>
    <mergeCell ref="U15:U16"/>
    <mergeCell ref="W15:W16"/>
    <mergeCell ref="AC15:AC16"/>
    <mergeCell ref="AK19:AK20"/>
    <mergeCell ref="B21:K21"/>
    <mergeCell ref="N19:N20"/>
    <mergeCell ref="O19:O20"/>
    <mergeCell ref="P19:P20"/>
    <mergeCell ref="R19:R20"/>
    <mergeCell ref="S19:S20"/>
    <mergeCell ref="T19:T20"/>
    <mergeCell ref="U19:U20"/>
    <mergeCell ref="W19:W20"/>
    <mergeCell ref="AC19:AC20"/>
    <mergeCell ref="B60:K60"/>
    <mergeCell ref="B22:C24"/>
    <mergeCell ref="D22:D24"/>
    <mergeCell ref="E22:E24"/>
    <mergeCell ref="F22:F24"/>
    <mergeCell ref="G22:K22"/>
    <mergeCell ref="B59:K59"/>
    <mergeCell ref="AD19:AD20"/>
    <mergeCell ref="AJ19:AJ20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Dieter Mayr</dc:creator>
  <cp:keywords/>
  <dc:description/>
  <cp:lastModifiedBy>Andi</cp:lastModifiedBy>
  <cp:lastPrinted>2011-03-05T10:43:04Z</cp:lastPrinted>
  <dcterms:created xsi:type="dcterms:W3CDTF">2002-12-07T12:54:54Z</dcterms:created>
  <dcterms:modified xsi:type="dcterms:W3CDTF">2013-11-11T12:15:08Z</dcterms:modified>
  <cp:category/>
  <cp:version/>
  <cp:contentType/>
  <cp:contentStatus/>
</cp:coreProperties>
</file>