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0005" activeTab="3"/>
  </bookViews>
  <sheets>
    <sheet name="1.Rennen" sheetId="22" r:id="rId1"/>
    <sheet name="2.Rennen" sheetId="23" r:id="rId2"/>
    <sheet name="3.Rennen" sheetId="24" r:id="rId3"/>
    <sheet name="4.Rennen" sheetId="25" r:id="rId4"/>
    <sheet name="Fahreraufteilung" sheetId="17" r:id="rId5"/>
  </sheets>
  <calcPr calcId="125725"/>
</workbook>
</file>

<file path=xl/calcChain.xml><?xml version="1.0" encoding="utf-8"?>
<calcChain xmlns="http://schemas.openxmlformats.org/spreadsheetml/2006/main">
  <c r="O74" i="25"/>
  <c r="O77"/>
  <c r="O76"/>
  <c r="O79"/>
  <c r="C30"/>
  <c r="J18"/>
  <c r="J19"/>
  <c r="J20"/>
  <c r="J21"/>
  <c r="J17"/>
  <c r="I17"/>
  <c r="I18"/>
  <c r="I19"/>
  <c r="I20"/>
  <c r="I21"/>
  <c r="I16"/>
  <c r="C29"/>
  <c r="G30" s="1"/>
  <c r="C31"/>
  <c r="O60"/>
  <c r="O78"/>
  <c r="O59"/>
  <c r="O75"/>
  <c r="O61"/>
  <c r="O73"/>
  <c r="O72"/>
  <c r="O71"/>
  <c r="O56"/>
  <c r="O70"/>
  <c r="O69"/>
  <c r="O68"/>
  <c r="O57"/>
  <c r="O65"/>
  <c r="O64"/>
  <c r="O67"/>
  <c r="O66"/>
  <c r="O62"/>
  <c r="O63"/>
  <c r="D57"/>
  <c r="O55"/>
  <c r="D55"/>
  <c r="O54"/>
  <c r="D56"/>
  <c r="O51"/>
  <c r="D54"/>
  <c r="O50"/>
  <c r="D53"/>
  <c r="F54" s="1"/>
  <c r="O53"/>
  <c r="D52"/>
  <c r="F53" s="1"/>
  <c r="O52"/>
  <c r="D51"/>
  <c r="F52" s="1"/>
  <c r="O58"/>
  <c r="D50"/>
  <c r="F51" s="1"/>
  <c r="O49"/>
  <c r="D48"/>
  <c r="O48"/>
  <c r="D49"/>
  <c r="O47"/>
  <c r="D47"/>
  <c r="F49" s="1"/>
  <c r="O46"/>
  <c r="D46"/>
  <c r="F47" s="1"/>
  <c r="C28"/>
  <c r="C27"/>
  <c r="C26"/>
  <c r="C25"/>
  <c r="O46" i="24"/>
  <c r="O47"/>
  <c r="O45"/>
  <c r="O40"/>
  <c r="O39"/>
  <c r="O59"/>
  <c r="O62"/>
  <c r="O53"/>
  <c r="O54"/>
  <c r="O55"/>
  <c r="O49"/>
  <c r="O50"/>
  <c r="D42"/>
  <c r="D41"/>
  <c r="D39"/>
  <c r="D38"/>
  <c r="O68"/>
  <c r="O48"/>
  <c r="O67"/>
  <c r="O66"/>
  <c r="O65"/>
  <c r="O64"/>
  <c r="O63"/>
  <c r="O61"/>
  <c r="O60"/>
  <c r="O58"/>
  <c r="O57"/>
  <c r="O56"/>
  <c r="O41"/>
  <c r="D49"/>
  <c r="O52"/>
  <c r="D48"/>
  <c r="F49" s="1"/>
  <c r="O51"/>
  <c r="D44"/>
  <c r="D47"/>
  <c r="D46"/>
  <c r="F47" s="1"/>
  <c r="D45"/>
  <c r="O44"/>
  <c r="D43"/>
  <c r="O43"/>
  <c r="O42"/>
  <c r="D40"/>
  <c r="O38"/>
  <c r="J17"/>
  <c r="I17"/>
  <c r="J16"/>
  <c r="I16"/>
  <c r="J15"/>
  <c r="I15"/>
  <c r="I14"/>
  <c r="J18" i="23"/>
  <c r="J19"/>
  <c r="J20"/>
  <c r="J21"/>
  <c r="J17"/>
  <c r="I17"/>
  <c r="I18"/>
  <c r="I19"/>
  <c r="I20"/>
  <c r="I21"/>
  <c r="I16"/>
  <c r="O47"/>
  <c r="O48"/>
  <c r="O49"/>
  <c r="O53"/>
  <c r="O54"/>
  <c r="O55"/>
  <c r="O56"/>
  <c r="O57"/>
  <c r="O58"/>
  <c r="O59"/>
  <c r="O60"/>
  <c r="O50"/>
  <c r="O61"/>
  <c r="O62"/>
  <c r="O51"/>
  <c r="O52"/>
  <c r="O63"/>
  <c r="O64"/>
  <c r="O65"/>
  <c r="O66"/>
  <c r="O67"/>
  <c r="O68"/>
  <c r="O69"/>
  <c r="D47"/>
  <c r="D48"/>
  <c r="D50"/>
  <c r="D51"/>
  <c r="D52"/>
  <c r="D53"/>
  <c r="D49"/>
  <c r="D54"/>
  <c r="D55"/>
  <c r="D56"/>
  <c r="D57"/>
  <c r="D46"/>
  <c r="N26"/>
  <c r="N27"/>
  <c r="N28"/>
  <c r="N29"/>
  <c r="N30"/>
  <c r="N31"/>
  <c r="N25"/>
  <c r="L26"/>
  <c r="L27"/>
  <c r="L28"/>
  <c r="L29"/>
  <c r="L30"/>
  <c r="L31"/>
  <c r="L25"/>
  <c r="J26"/>
  <c r="J27"/>
  <c r="J28"/>
  <c r="J29"/>
  <c r="J30"/>
  <c r="J31"/>
  <c r="J25"/>
  <c r="H26"/>
  <c r="H27"/>
  <c r="H28"/>
  <c r="H29"/>
  <c r="H30"/>
  <c r="H31"/>
  <c r="H25"/>
  <c r="O46"/>
  <c r="N26" i="22"/>
  <c r="N27"/>
  <c r="N28"/>
  <c r="N29"/>
  <c r="N30"/>
  <c r="N31"/>
  <c r="N25"/>
  <c r="L26"/>
  <c r="L27"/>
  <c r="L28"/>
  <c r="L29"/>
  <c r="L30"/>
  <c r="L31"/>
  <c r="L25"/>
  <c r="J26"/>
  <c r="J27"/>
  <c r="J28"/>
  <c r="J29"/>
  <c r="J30"/>
  <c r="J31"/>
  <c r="J25"/>
  <c r="H26"/>
  <c r="H27"/>
  <c r="C27" s="1"/>
  <c r="H28"/>
  <c r="H29"/>
  <c r="H30"/>
  <c r="H31"/>
  <c r="H25"/>
  <c r="J18"/>
  <c r="J19"/>
  <c r="J20"/>
  <c r="J21"/>
  <c r="J17"/>
  <c r="I17"/>
  <c r="I18"/>
  <c r="I19"/>
  <c r="I20"/>
  <c r="I21"/>
  <c r="I16"/>
  <c r="O49"/>
  <c r="O48"/>
  <c r="D50"/>
  <c r="D47"/>
  <c r="D48"/>
  <c r="D52"/>
  <c r="D49"/>
  <c r="D51"/>
  <c r="D53"/>
  <c r="D54"/>
  <c r="D56"/>
  <c r="D57"/>
  <c r="D55"/>
  <c r="F56" s="1"/>
  <c r="D46"/>
  <c r="F49"/>
  <c r="O61"/>
  <c r="O59"/>
  <c r="O56"/>
  <c r="O55"/>
  <c r="O54"/>
  <c r="O53"/>
  <c r="O52"/>
  <c r="O51"/>
  <c r="O60"/>
  <c r="O58"/>
  <c r="O57"/>
  <c r="O50"/>
  <c r="O47"/>
  <c r="O46"/>
  <c r="C30"/>
  <c r="F50" i="25" l="1"/>
  <c r="F57"/>
  <c r="F48"/>
  <c r="F55"/>
  <c r="G29"/>
  <c r="G28"/>
  <c r="G31"/>
  <c r="F27"/>
  <c r="F56"/>
  <c r="F30"/>
  <c r="G27"/>
  <c r="C28" i="22"/>
  <c r="C26"/>
  <c r="F45" i="24"/>
  <c r="F46"/>
  <c r="F40"/>
  <c r="F26" i="25"/>
  <c r="F31"/>
  <c r="F29"/>
  <c r="F28"/>
  <c r="F39" i="24"/>
  <c r="F44"/>
  <c r="F48"/>
  <c r="C23"/>
  <c r="F42"/>
  <c r="F41"/>
  <c r="C22"/>
  <c r="F43"/>
  <c r="C25"/>
  <c r="C21"/>
  <c r="C24"/>
  <c r="F57" i="23"/>
  <c r="F55"/>
  <c r="F51"/>
  <c r="F49"/>
  <c r="C26"/>
  <c r="F50"/>
  <c r="F56"/>
  <c r="F48"/>
  <c r="F47"/>
  <c r="F53"/>
  <c r="F54"/>
  <c r="C27"/>
  <c r="C28"/>
  <c r="C29"/>
  <c r="C31"/>
  <c r="C25"/>
  <c r="F52"/>
  <c r="C30"/>
  <c r="F50" i="22"/>
  <c r="C31"/>
  <c r="C29"/>
  <c r="G29" s="1"/>
  <c r="F57"/>
  <c r="F54"/>
  <c r="F53"/>
  <c r="F55"/>
  <c r="F48"/>
  <c r="F51"/>
  <c r="F52"/>
  <c r="F47"/>
  <c r="G28"/>
  <c r="G27"/>
  <c r="G31"/>
  <c r="F31" i="23" l="1"/>
  <c r="G23" i="24"/>
  <c r="F22"/>
  <c r="F25"/>
  <c r="F23"/>
  <c r="G25"/>
  <c r="F24"/>
  <c r="G24"/>
  <c r="F27" i="23"/>
  <c r="G31"/>
  <c r="F28"/>
  <c r="G29"/>
  <c r="G28"/>
  <c r="G27"/>
  <c r="F26"/>
  <c r="F29"/>
  <c r="G30"/>
  <c r="F30"/>
  <c r="G30" i="22"/>
  <c r="C25"/>
  <c r="F29" l="1"/>
  <c r="F28"/>
  <c r="F30"/>
  <c r="F31"/>
  <c r="F27"/>
  <c r="F26"/>
</calcChain>
</file>

<file path=xl/comments1.xml><?xml version="1.0" encoding="utf-8"?>
<comments xmlns="http://schemas.openxmlformats.org/spreadsheetml/2006/main">
  <authors>
    <author>Mötz</author>
  </authors>
  <commentList>
    <comment ref="P31" authorId="0">
      <text>
        <r>
          <rPr>
            <b/>
            <sz val="8"/>
            <color indexed="81"/>
            <rFont val="Tahoma"/>
            <family val="2"/>
          </rPr>
          <t>2x Parc Ferme, Streckenposten</t>
        </r>
      </text>
    </comment>
  </commentList>
</comments>
</file>

<file path=xl/sharedStrings.xml><?xml version="1.0" encoding="utf-8"?>
<sst xmlns="http://schemas.openxmlformats.org/spreadsheetml/2006/main" count="943" uniqueCount="148">
  <si>
    <t>Chassis</t>
  </si>
  <si>
    <t>TEAM</t>
  </si>
  <si>
    <t>Teamchef</t>
  </si>
  <si>
    <t>FahrerIn</t>
  </si>
  <si>
    <t>Andi Tögel</t>
  </si>
  <si>
    <t>Dieter Mayr</t>
  </si>
  <si>
    <t>Platz</t>
  </si>
  <si>
    <t>Team</t>
  </si>
  <si>
    <t>Fahrzeug</t>
  </si>
  <si>
    <t>Rückstand zum</t>
  </si>
  <si>
    <t>Qualifying</t>
  </si>
  <si>
    <t>Ersten</t>
  </si>
  <si>
    <t>Vorigen</t>
  </si>
  <si>
    <t>Zeit</t>
  </si>
  <si>
    <t>Rennleitung:</t>
  </si>
  <si>
    <t>Spur 1</t>
  </si>
  <si>
    <t>Spur 2</t>
  </si>
  <si>
    <t>Spur 3</t>
  </si>
  <si>
    <t>Spur 4</t>
  </si>
  <si>
    <t>Spur 5</t>
  </si>
  <si>
    <t>Runden</t>
  </si>
  <si>
    <t>►neu</t>
  </si>
  <si>
    <t>◄</t>
  </si>
  <si>
    <t>▲1</t>
  </si>
  <si>
    <t>▼1</t>
  </si>
  <si>
    <t xml:space="preserve"> FahrerIn</t>
  </si>
  <si>
    <t>Wolfgang Mitschka</t>
  </si>
  <si>
    <t>Gesamt- runden</t>
  </si>
  <si>
    <t>1. Lauf</t>
  </si>
  <si>
    <t>2. Lauf</t>
  </si>
  <si>
    <t>3. Lauf</t>
  </si>
  <si>
    <t>4. Lauf</t>
  </si>
  <si>
    <t>Strafe</t>
  </si>
  <si>
    <r>
      <rPr>
        <b/>
        <sz val="10"/>
        <rFont val="Arial"/>
        <family val="2"/>
      </rPr>
      <t xml:space="preserve">Mot. Nr. </t>
    </r>
    <r>
      <rPr>
        <b/>
        <sz val="8"/>
        <color indexed="10"/>
        <rFont val="Arial"/>
        <family val="2"/>
      </rPr>
      <t>(gewählt)</t>
    </r>
  </si>
  <si>
    <t>Temperatur</t>
  </si>
  <si>
    <t>Luftfeuchtigkeit</t>
  </si>
  <si>
    <t>1. Renntag</t>
  </si>
  <si>
    <t>gestellter Bison1, 15 Min pro Spur</t>
  </si>
  <si>
    <t>Abstand Voriger</t>
  </si>
  <si>
    <t>▲2</t>
  </si>
  <si>
    <t>▼2</t>
  </si>
  <si>
    <t>Leo Rebler</t>
  </si>
  <si>
    <t>Roman Grunner</t>
  </si>
  <si>
    <t>Marko Neumayer</t>
  </si>
  <si>
    <t>Punkte</t>
  </si>
  <si>
    <t>ASR</t>
  </si>
  <si>
    <t>SCRV</t>
  </si>
  <si>
    <t>SLOTANGELS</t>
  </si>
  <si>
    <t>REVER5E</t>
  </si>
  <si>
    <t>Marvin Schmidt</t>
  </si>
  <si>
    <t>Walter Lemböck</t>
  </si>
  <si>
    <t>Gerhard Fischer</t>
  </si>
  <si>
    <t>Helmut Schmidt</t>
  </si>
  <si>
    <t>BMW V12 LMR</t>
  </si>
  <si>
    <t>▲3</t>
  </si>
  <si>
    <t>▲4</t>
  </si>
  <si>
    <t>▼4</t>
  </si>
  <si>
    <t>▼3</t>
  </si>
  <si>
    <t>Finale kann nur bei Teilnahme als Streicher gewertet werden!</t>
  </si>
  <si>
    <t>Slotmodus</t>
  </si>
  <si>
    <t>SRT</t>
  </si>
  <si>
    <t>Peter Siding</t>
  </si>
  <si>
    <t>Poldi Karla</t>
  </si>
  <si>
    <t>SMD</t>
  </si>
  <si>
    <t>Gerhard Neuhold</t>
  </si>
  <si>
    <t>Porsche 962 KH</t>
  </si>
  <si>
    <t>Fredi Lippert</t>
  </si>
  <si>
    <t>Oreca 06</t>
  </si>
  <si>
    <t>Mindestens 30% in Dreierteams und 40% in Zweierteams</t>
  </si>
  <si>
    <t>SA</t>
  </si>
  <si>
    <t>,</t>
  </si>
  <si>
    <t>Christian Melbinger</t>
  </si>
  <si>
    <t>Fahrer</t>
  </si>
  <si>
    <t>Metris MK 4</t>
  </si>
  <si>
    <t>Joest Porsche</t>
  </si>
  <si>
    <r>
      <t>Punkte</t>
    </r>
    <r>
      <rPr>
        <b/>
        <sz val="7"/>
        <color rgb="FFFF0000"/>
        <rFont val="Arial"/>
        <family val="2"/>
      </rPr>
      <t xml:space="preserve"> ein</t>
    </r>
    <r>
      <rPr>
        <b/>
        <sz val="6"/>
        <color rgb="FFFF0000"/>
        <rFont val="Arial"/>
        <family val="2"/>
      </rPr>
      <t xml:space="preserve"> Streicher</t>
    </r>
  </si>
  <si>
    <t>Michi Hüther</t>
  </si>
  <si>
    <t>Christian Strell</t>
  </si>
  <si>
    <t>GAMMA</t>
  </si>
  <si>
    <t>Semi WoHu</t>
  </si>
  <si>
    <r>
      <t xml:space="preserve">Meisterschaftsstand            </t>
    </r>
    <r>
      <rPr>
        <b/>
        <sz val="12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Team</t>
    </r>
    <r>
      <rPr>
        <b/>
        <sz val="12"/>
        <color indexed="10"/>
        <rFont val="Arial"/>
        <family val="2"/>
      </rPr>
      <t xml:space="preserve">  </t>
    </r>
    <r>
      <rPr>
        <b/>
        <sz val="12"/>
        <color indexed="13"/>
        <rFont val="Arial"/>
        <family val="2"/>
      </rPr>
      <t xml:space="preserve">           5h Le Mans</t>
    </r>
  </si>
  <si>
    <r>
      <t xml:space="preserve">Meisterschaftsstand           </t>
    </r>
    <r>
      <rPr>
        <b/>
        <sz val="12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 xml:space="preserve">Fahrer </t>
    </r>
    <r>
      <rPr>
        <b/>
        <sz val="12"/>
        <color indexed="13"/>
        <rFont val="Arial"/>
        <family val="2"/>
      </rPr>
      <t xml:space="preserve">           5h Le Mans</t>
    </r>
  </si>
  <si>
    <t>LIQUID ICE</t>
  </si>
  <si>
    <t>Gary Hassler</t>
  </si>
  <si>
    <t>Alex Sattler</t>
  </si>
  <si>
    <t>LIQUID ICEMEN</t>
  </si>
  <si>
    <t>Wertung nach Punkten, dann besseres Ergebnis, dann früher gefahren</t>
  </si>
  <si>
    <t>SLP 2 Carbon</t>
  </si>
  <si>
    <t>ARZD</t>
  </si>
  <si>
    <t>Manfred Mötz</t>
  </si>
  <si>
    <t>Rene Mötz</t>
  </si>
  <si>
    <t>Michi Miksche</t>
  </si>
  <si>
    <t>Metris MK4 17</t>
  </si>
  <si>
    <t>METRIS</t>
  </si>
  <si>
    <t>Andi Trieb</t>
  </si>
  <si>
    <t>Metris MK4 17/W</t>
  </si>
  <si>
    <t>25°</t>
  </si>
  <si>
    <t>hoch</t>
  </si>
  <si>
    <r>
      <t xml:space="preserve">5h  LE MANS </t>
    </r>
    <r>
      <rPr>
        <b/>
        <sz val="36"/>
        <color indexed="10"/>
        <rFont val="Arial"/>
        <family val="2"/>
      </rPr>
      <t>2017/18</t>
    </r>
    <r>
      <rPr>
        <b/>
        <sz val="36"/>
        <color rgb="FFFFFF00"/>
        <rFont val="Arial"/>
        <family val="2"/>
      </rPr>
      <t xml:space="preserve"> </t>
    </r>
    <r>
      <rPr>
        <b/>
        <sz val="28"/>
        <color rgb="FFFFFF00"/>
        <rFont val="Arial"/>
        <family val="2"/>
      </rPr>
      <t>SLOT RACING TULLN</t>
    </r>
  </si>
  <si>
    <t>Höhenkontrolle über das gesamte Fahrzeug!</t>
  </si>
  <si>
    <r>
      <t>Punkte</t>
    </r>
    <r>
      <rPr>
        <b/>
        <sz val="7"/>
        <color rgb="FFFF0000"/>
        <rFont val="Arial"/>
        <family val="2"/>
      </rPr>
      <t xml:space="preserve"> ohne</t>
    </r>
    <r>
      <rPr>
        <b/>
        <sz val="6"/>
        <color rgb="FFFF0000"/>
        <rFont val="Arial"/>
        <family val="2"/>
      </rPr>
      <t xml:space="preserve"> Streicher</t>
    </r>
  </si>
  <si>
    <t>HR</t>
  </si>
  <si>
    <t>Tombola für alle Teilnehmer mit 5 oder 6 Teilnahmen!</t>
  </si>
  <si>
    <r>
      <t xml:space="preserve">5h  LE MANS </t>
    </r>
    <r>
      <rPr>
        <b/>
        <sz val="36"/>
        <color indexed="10"/>
        <rFont val="Arial"/>
        <family val="2"/>
      </rPr>
      <t>2017/18</t>
    </r>
    <r>
      <rPr>
        <b/>
        <sz val="36"/>
        <color rgb="FFFFFF00"/>
        <rFont val="Arial"/>
        <family val="2"/>
      </rPr>
      <t xml:space="preserve"> </t>
    </r>
    <r>
      <rPr>
        <b/>
        <sz val="28"/>
        <color rgb="FFFFFF00"/>
        <rFont val="Arial"/>
        <family val="2"/>
      </rPr>
      <t>SLOT ANGELS BRUNN</t>
    </r>
  </si>
  <si>
    <t>2. Renntag</t>
  </si>
  <si>
    <t>Roman Mötz</t>
  </si>
  <si>
    <t>Mike Lang</t>
  </si>
  <si>
    <t>24°</t>
  </si>
  <si>
    <t>CICLON</t>
  </si>
  <si>
    <t>GSCS</t>
  </si>
  <si>
    <t>Thomas Sanda</t>
  </si>
  <si>
    <t>Thomas Gebhart</t>
  </si>
  <si>
    <t>Thomas Milanollo</t>
  </si>
  <si>
    <t>Kurt Resnicek</t>
  </si>
  <si>
    <t>Didi Edelstahl</t>
  </si>
  <si>
    <t>SLOT ANGELS</t>
  </si>
  <si>
    <t>▼5</t>
  </si>
  <si>
    <r>
      <t xml:space="preserve">5h  LE MANS </t>
    </r>
    <r>
      <rPr>
        <b/>
        <sz val="36"/>
        <color indexed="10"/>
        <rFont val="Arial"/>
        <family val="2"/>
      </rPr>
      <t>2017/18</t>
    </r>
    <r>
      <rPr>
        <b/>
        <sz val="36"/>
        <color rgb="FFFFFF00"/>
        <rFont val="Arial"/>
        <family val="2"/>
      </rPr>
      <t xml:space="preserve"> </t>
    </r>
    <r>
      <rPr>
        <b/>
        <sz val="28"/>
        <color rgb="FFFFFF00"/>
        <rFont val="Arial"/>
        <family val="2"/>
      </rPr>
      <t>SCCHalbenrain</t>
    </r>
  </si>
  <si>
    <t>Metris MK4 17L</t>
  </si>
  <si>
    <t>Oliver Braunsberger</t>
  </si>
  <si>
    <t>Hans Kögler</t>
  </si>
  <si>
    <t>Andi Vanicek</t>
  </si>
  <si>
    <t>Alex Tögel</t>
  </si>
  <si>
    <t>flat:brass</t>
  </si>
  <si>
    <t>Martin Leo Gruber</t>
  </si>
  <si>
    <t>Hubert Schmied</t>
  </si>
  <si>
    <t>Daniel Ruckenstuhl</t>
  </si>
  <si>
    <t>21°</t>
  </si>
  <si>
    <t>? %</t>
  </si>
  <si>
    <r>
      <t>Punkte</t>
    </r>
    <r>
      <rPr>
        <b/>
        <sz val="7"/>
        <color rgb="FFFF0000"/>
        <rFont val="Arial"/>
        <family val="2"/>
      </rPr>
      <t xml:space="preserve"> mit einem</t>
    </r>
    <r>
      <rPr>
        <b/>
        <sz val="6"/>
        <color rgb="FFFF0000"/>
        <rFont val="Arial"/>
        <family val="2"/>
      </rPr>
      <t xml:space="preserve"> Streicher</t>
    </r>
  </si>
  <si>
    <t>▲5</t>
  </si>
  <si>
    <t>▲6</t>
  </si>
  <si>
    <t>Ein Streichresultat über die gesamte Saison</t>
  </si>
  <si>
    <r>
      <t xml:space="preserve">Bitte alle Streckenposten den Blick auf die Bahn!   </t>
    </r>
    <r>
      <rPr>
        <b/>
        <sz val="16"/>
        <color rgb="FFFF0000"/>
        <rFont val="Arial"/>
        <family val="2"/>
      </rPr>
      <t xml:space="preserve"> </t>
    </r>
    <r>
      <rPr>
        <b/>
        <u/>
        <sz val="16"/>
        <color rgb="FFFF0000"/>
        <rFont val="Arial"/>
        <family val="2"/>
      </rPr>
      <t>Alle Fahrer</t>
    </r>
    <r>
      <rPr>
        <sz val="16"/>
        <color rgb="FFFF0000"/>
        <rFont val="Arial"/>
        <family val="2"/>
      </rPr>
      <t xml:space="preserve"> brauchen eure Aufmerksamkeit.</t>
    </r>
  </si>
  <si>
    <r>
      <t xml:space="preserve">5h  LE MANS </t>
    </r>
    <r>
      <rPr>
        <b/>
        <sz val="36"/>
        <color indexed="10"/>
        <rFont val="Arial"/>
        <family val="2"/>
      </rPr>
      <t>2017/18</t>
    </r>
    <r>
      <rPr>
        <b/>
        <sz val="36"/>
        <color rgb="FFFFFF00"/>
        <rFont val="Arial"/>
        <family val="2"/>
      </rPr>
      <t xml:space="preserve"> </t>
    </r>
    <r>
      <rPr>
        <b/>
        <sz val="28"/>
        <color rgb="FFFFFF00"/>
        <rFont val="Arial"/>
        <family val="2"/>
      </rPr>
      <t>ARZD</t>
    </r>
  </si>
  <si>
    <t>4. Renntag</t>
  </si>
  <si>
    <t>ARZD 1</t>
  </si>
  <si>
    <t>ARZD 2</t>
  </si>
  <si>
    <t>Metris MG5</t>
  </si>
  <si>
    <t>Erich Schörg</t>
  </si>
  <si>
    <t>Johann Drabek</t>
  </si>
  <si>
    <t>Franz Stehno</t>
  </si>
  <si>
    <t>▼6</t>
  </si>
  <si>
    <t>1. Lauf Tag</t>
  </si>
  <si>
    <t>2. Lauf Tag</t>
  </si>
  <si>
    <t>3. Lauf Dämmerung</t>
  </si>
  <si>
    <t>4. Lauf Nacht</t>
  </si>
  <si>
    <t>Pescarolo Judd 01</t>
  </si>
</sst>
</file>

<file path=xl/styles.xml><?xml version="1.0" encoding="utf-8"?>
<styleSheet xmlns="http://schemas.openxmlformats.org/spreadsheetml/2006/main">
  <numFmts count="3">
    <numFmt numFmtId="164" formatCode="d/m"/>
    <numFmt numFmtId="165" formatCode="0.0"/>
    <numFmt numFmtId="166" formatCode="0.000"/>
  </numFmts>
  <fonts count="4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36"/>
      <color indexed="13"/>
      <name val="Arial"/>
      <family val="2"/>
    </font>
    <font>
      <b/>
      <sz val="36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7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rgb="FFFFFF00"/>
      <name val="Arial"/>
      <family val="2"/>
    </font>
    <font>
      <b/>
      <sz val="12"/>
      <color rgb="FFFFFF00"/>
      <name val="Arial"/>
      <family val="2"/>
    </font>
    <font>
      <b/>
      <sz val="36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b/>
      <sz val="28"/>
      <color rgb="FFFFFF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  <font>
      <b/>
      <sz val="16"/>
      <color indexed="10"/>
      <name val="Arial"/>
      <family val="2"/>
    </font>
    <font>
      <sz val="12"/>
      <color theme="0"/>
      <name val="Arial"/>
      <family val="2"/>
    </font>
    <font>
      <b/>
      <sz val="11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 Black"/>
      <family val="2"/>
    </font>
    <font>
      <sz val="10"/>
      <name val="Arial Black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b/>
      <sz val="8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180">
        <stop position="0">
          <color theme="0" tint="-5.0965910824915313E-2"/>
        </stop>
        <stop position="1">
          <color rgb="FFFFFF00"/>
        </stop>
      </gradientFill>
    </fill>
    <fill>
      <gradientFill>
        <stop position="0">
          <color theme="0" tint="-5.0965910824915313E-2"/>
        </stop>
        <stop position="1">
          <color theme="1" tint="0.49803155613879818"/>
        </stop>
      </gradientFill>
    </fill>
    <fill>
      <gradientFill>
        <stop position="0">
          <color theme="1" tint="0.49803155613879818"/>
        </stop>
        <stop position="1">
          <color theme="1" tint="5.0965910824915313E-2"/>
        </stop>
      </gradientFill>
    </fill>
    <fill>
      <gradientFill>
        <stop position="0">
          <color rgb="FFFFFF99"/>
        </stop>
        <stop position="1">
          <color rgb="FFFFFF00"/>
        </stop>
      </gradient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16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6" fontId="4" fillId="11" borderId="1" xfId="0" applyNumberFormat="1" applyFont="1" applyFill="1" applyBorder="1" applyAlignment="1">
      <alignment horizontal="center" vertical="center"/>
    </xf>
    <xf numFmtId="1" fontId="31" fillId="17" borderId="1" xfId="0" applyNumberFormat="1" applyFont="1" applyFill="1" applyBorder="1" applyAlignment="1">
      <alignment horizontal="center" vertical="center"/>
    </xf>
    <xf numFmtId="1" fontId="32" fillId="17" borderId="1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6" fontId="4" fillId="11" borderId="1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1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37" fillId="16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5" fillId="0" borderId="5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0" fontId="38" fillId="12" borderId="1" xfId="0" applyFont="1" applyFill="1" applyBorder="1" applyAlignment="1">
      <alignment horizontal="center" vertical="center"/>
    </xf>
    <xf numFmtId="0" fontId="38" fillId="13" borderId="1" xfId="0" applyFont="1" applyFill="1" applyBorder="1" applyAlignment="1">
      <alignment horizontal="center" vertical="center"/>
    </xf>
    <xf numFmtId="0" fontId="38" fillId="1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6" fontId="4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1" fontId="0" fillId="12" borderId="5" xfId="0" applyNumberFormat="1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1" fontId="0" fillId="13" borderId="5" xfId="0" applyNumberFormat="1" applyFill="1" applyBorder="1" applyAlignment="1">
      <alignment horizontal="center" vertical="center"/>
    </xf>
    <xf numFmtId="1" fontId="0" fillId="14" borderId="5" xfId="0" applyNumberFormat="1" applyFill="1" applyBorder="1" applyAlignment="1">
      <alignment horizontal="center" vertical="center"/>
    </xf>
    <xf numFmtId="1" fontId="0" fillId="14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1" fillId="12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1" fillId="14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" fontId="0" fillId="12" borderId="6" xfId="0" applyNumberFormat="1" applyFill="1" applyBorder="1" applyAlignment="1">
      <alignment horizontal="center" vertical="center"/>
    </xf>
    <xf numFmtId="1" fontId="0" fillId="13" borderId="6" xfId="0" applyNumberForma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66" fontId="4" fillId="11" borderId="5" xfId="0" applyNumberFormat="1" applyFont="1" applyFill="1" applyBorder="1" applyAlignment="1">
      <alignment horizontal="center" vertical="center"/>
    </xf>
    <xf numFmtId="1" fontId="4" fillId="13" borderId="5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4" fillId="13" borderId="6" xfId="0" applyNumberFormat="1" applyFont="1" applyFill="1" applyBorder="1" applyAlignment="1">
      <alignment horizontal="center" vertical="center"/>
    </xf>
    <xf numFmtId="1" fontId="4" fillId="12" borderId="5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4" fillId="12" borderId="6" xfId="0" applyNumberFormat="1" applyFont="1" applyFill="1" applyBorder="1" applyAlignment="1">
      <alignment horizontal="center" vertical="center"/>
    </xf>
    <xf numFmtId="1" fontId="4" fillId="14" borderId="6" xfId="0" applyNumberFormat="1" applyFon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1" fontId="32" fillId="17" borderId="5" xfId="0" applyNumberFormat="1" applyFont="1" applyFill="1" applyBorder="1" applyAlignment="1">
      <alignment horizontal="center" vertical="center"/>
    </xf>
    <xf numFmtId="1" fontId="31" fillId="17" borderId="6" xfId="0" applyNumberFormat="1" applyFont="1" applyFill="1" applyBorder="1" applyAlignment="1">
      <alignment horizontal="center" vertical="center"/>
    </xf>
    <xf numFmtId="1" fontId="32" fillId="17" borderId="6" xfId="0" applyNumberFormat="1" applyFont="1" applyFill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textRotation="90"/>
    </xf>
    <xf numFmtId="1" fontId="22" fillId="12" borderId="1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vertical="center"/>
    </xf>
    <xf numFmtId="0" fontId="38" fillId="0" borderId="18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textRotation="90"/>
    </xf>
    <xf numFmtId="1" fontId="1" fillId="0" borderId="34" xfId="0" applyNumberFormat="1" applyFont="1" applyFill="1" applyBorder="1" applyAlignment="1">
      <alignment horizontal="center" vertical="center" textRotation="90"/>
    </xf>
    <xf numFmtId="1" fontId="1" fillId="0" borderId="2" xfId="0" applyNumberFormat="1" applyFont="1" applyFill="1" applyBorder="1" applyAlignment="1">
      <alignment horizontal="center" vertical="center" textRotation="90"/>
    </xf>
    <xf numFmtId="1" fontId="1" fillId="0" borderId="16" xfId="0" applyNumberFormat="1" applyFont="1" applyFill="1" applyBorder="1" applyAlignment="1">
      <alignment horizontal="center" vertical="center" textRotation="90"/>
    </xf>
    <xf numFmtId="1" fontId="1" fillId="0" borderId="37" xfId="0" applyNumberFormat="1" applyFont="1" applyFill="1" applyBorder="1" applyAlignment="1">
      <alignment horizontal="center" vertical="center" textRotation="90"/>
    </xf>
    <xf numFmtId="1" fontId="1" fillId="0" borderId="40" xfId="0" applyNumberFormat="1" applyFont="1" applyFill="1" applyBorder="1" applyAlignment="1">
      <alignment horizontal="center" vertical="center" textRotation="90"/>
    </xf>
    <xf numFmtId="0" fontId="18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14" fontId="26" fillId="15" borderId="0" xfId="0" applyNumberFormat="1" applyFont="1" applyFill="1" applyBorder="1" applyAlignment="1">
      <alignment horizontal="center" vertical="center"/>
    </xf>
    <xf numFmtId="0" fontId="29" fillId="6" borderId="28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8" xfId="0" applyBorder="1"/>
    <xf numFmtId="0" fontId="0" fillId="0" borderId="12" xfId="0" applyBorder="1"/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28" fillId="15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1" fillId="19" borderId="35" xfId="0" applyFont="1" applyFill="1" applyBorder="1" applyAlignment="1">
      <alignment horizontal="center" vertical="center"/>
    </xf>
    <xf numFmtId="0" fontId="21" fillId="19" borderId="29" xfId="0" applyFont="1" applyFill="1" applyBorder="1" applyAlignment="1">
      <alignment horizontal="center" vertical="center"/>
    </xf>
    <xf numFmtId="0" fontId="21" fillId="19" borderId="36" xfId="0" applyFont="1" applyFill="1" applyBorder="1" applyAlignment="1">
      <alignment horizontal="center" vertical="center"/>
    </xf>
    <xf numFmtId="0" fontId="21" fillId="18" borderId="35" xfId="0" applyFont="1" applyFill="1" applyBorder="1" applyAlignment="1">
      <alignment horizontal="center" vertical="center"/>
    </xf>
    <xf numFmtId="0" fontId="21" fillId="18" borderId="29" xfId="0" applyFont="1" applyFill="1" applyBorder="1" applyAlignment="1">
      <alignment horizontal="center" vertical="center"/>
    </xf>
    <xf numFmtId="0" fontId="21" fillId="18" borderId="36" xfId="0" applyFont="1" applyFill="1" applyBorder="1" applyAlignment="1">
      <alignment horizontal="center" vertical="center"/>
    </xf>
    <xf numFmtId="0" fontId="39" fillId="12" borderId="0" xfId="0" applyFont="1" applyFill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66" fontId="4" fillId="11" borderId="17" xfId="0" applyNumberFormat="1" applyFont="1" applyFill="1" applyBorder="1" applyAlignment="1">
      <alignment horizontal="center" vertical="center"/>
    </xf>
    <xf numFmtId="166" fontId="4" fillId="11" borderId="2" xfId="0" applyNumberFormat="1" applyFont="1" applyFill="1" applyBorder="1" applyAlignment="1">
      <alignment horizontal="center" vertical="center"/>
    </xf>
    <xf numFmtId="0" fontId="38" fillId="12" borderId="9" xfId="0" applyFont="1" applyFill="1" applyBorder="1" applyAlignment="1">
      <alignment horizontal="center" vertical="center"/>
    </xf>
    <xf numFmtId="0" fontId="38" fillId="12" borderId="18" xfId="0" applyFont="1" applyFill="1" applyBorder="1" applyAlignment="1">
      <alignment horizontal="center" vertical="center"/>
    </xf>
    <xf numFmtId="0" fontId="38" fillId="12" borderId="12" xfId="0" applyFont="1" applyFill="1" applyBorder="1" applyAlignment="1">
      <alignment horizontal="center" vertical="center"/>
    </xf>
    <xf numFmtId="0" fontId="38" fillId="13" borderId="9" xfId="0" applyFont="1" applyFill="1" applyBorder="1" applyAlignment="1">
      <alignment horizontal="center" vertical="center"/>
    </xf>
    <xf numFmtId="0" fontId="38" fillId="13" borderId="18" xfId="0" applyFont="1" applyFill="1" applyBorder="1" applyAlignment="1">
      <alignment horizontal="center" vertical="center"/>
    </xf>
    <xf numFmtId="0" fontId="38" fillId="13" borderId="12" xfId="0" applyFont="1" applyFill="1" applyBorder="1" applyAlignment="1">
      <alignment horizontal="center" vertical="center"/>
    </xf>
    <xf numFmtId="0" fontId="38" fillId="14" borderId="9" xfId="0" applyFont="1" applyFill="1" applyBorder="1" applyAlignment="1">
      <alignment horizontal="center" vertical="center"/>
    </xf>
    <xf numFmtId="0" fontId="38" fillId="14" borderId="18" xfId="0" applyFont="1" applyFill="1" applyBorder="1" applyAlignment="1">
      <alignment horizontal="center" vertical="center"/>
    </xf>
    <xf numFmtId="0" fontId="38" fillId="14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34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66" fontId="4" fillId="11" borderId="9" xfId="0" applyNumberFormat="1" applyFont="1" applyFill="1" applyBorder="1" applyAlignment="1">
      <alignment horizontal="center" vertical="center"/>
    </xf>
    <xf numFmtId="166" fontId="4" fillId="11" borderId="1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 textRotation="90"/>
    </xf>
    <xf numFmtId="1" fontId="1" fillId="0" borderId="42" xfId="0" applyNumberFormat="1" applyFont="1" applyFill="1" applyBorder="1" applyAlignment="1">
      <alignment horizontal="center" vertical="center" textRotation="90"/>
    </xf>
    <xf numFmtId="1" fontId="1" fillId="0" borderId="25" xfId="0" applyNumberFormat="1" applyFont="1" applyFill="1" applyBorder="1" applyAlignment="1">
      <alignment horizontal="center" vertical="center" textRotation="90"/>
    </xf>
    <xf numFmtId="0" fontId="20" fillId="12" borderId="0" xfId="0" applyFont="1" applyFill="1" applyAlignment="1">
      <alignment horizontal="center"/>
    </xf>
    <xf numFmtId="0" fontId="24" fillId="0" borderId="1" xfId="0" applyFont="1" applyBorder="1" applyAlignment="1">
      <alignment horizontal="center" vertical="center"/>
    </xf>
    <xf numFmtId="1" fontId="4" fillId="16" borderId="5" xfId="0" applyNumberFormat="1" applyFont="1" applyFill="1" applyBorder="1" applyAlignment="1">
      <alignment horizontal="center" vertical="center"/>
    </xf>
    <xf numFmtId="1" fontId="4" fillId="16" borderId="1" xfId="0" applyNumberFormat="1" applyFont="1" applyFill="1" applyBorder="1" applyAlignment="1">
      <alignment horizontal="center" vertical="center"/>
    </xf>
    <xf numFmtId="2" fontId="4" fillId="16" borderId="5" xfId="0" applyNumberFormat="1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166" fontId="4" fillId="11" borderId="6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0" fontId="1" fillId="21" borderId="23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horizontal="center" vertical="center"/>
    </xf>
    <xf numFmtId="0" fontId="32" fillId="22" borderId="22" xfId="0" applyFont="1" applyFill="1" applyBorder="1" applyAlignment="1">
      <alignment horizontal="center" vertical="center"/>
    </xf>
    <xf numFmtId="0" fontId="32" fillId="22" borderId="23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1" fillId="23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zoomScale="95" zoomScaleNormal="95" workbookViewId="0">
      <selection activeCell="M37" sqref="M37"/>
    </sheetView>
  </sheetViews>
  <sheetFormatPr baseColWidth="10" defaultColWidth="11.42578125" defaultRowHeight="12.75"/>
  <cols>
    <col min="1" max="1" width="3.140625" style="2" customWidth="1"/>
    <col min="2" max="2" width="5.5703125" style="2" bestFit="1" customWidth="1"/>
    <col min="3" max="3" width="9.7109375" style="2" customWidth="1"/>
    <col min="4" max="4" width="8.5703125" style="2" customWidth="1"/>
    <col min="5" max="5" width="15.5703125" style="2" bestFit="1" customWidth="1"/>
    <col min="6" max="25" width="7.7109375" style="2" customWidth="1"/>
    <col min="26" max="26" width="3.85546875" style="2" customWidth="1"/>
    <col min="27" max="30" width="6" style="2" bestFit="1" customWidth="1"/>
    <col min="31" max="16384" width="11.42578125" style="2"/>
  </cols>
  <sheetData>
    <row r="1" spans="1:26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48.75" customHeight="1">
      <c r="A2" s="59"/>
      <c r="B2" s="170" t="s">
        <v>59</v>
      </c>
      <c r="C2" s="170"/>
      <c r="D2" s="171" t="s">
        <v>98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0" t="s">
        <v>37</v>
      </c>
      <c r="Y2" s="170"/>
      <c r="Z2" s="59"/>
    </row>
    <row r="3" spans="1:26" ht="13.5" customHeight="1" thickBot="1">
      <c r="A3" s="59"/>
      <c r="B3" s="59"/>
      <c r="C3" s="59"/>
      <c r="D3" s="59" t="s">
        <v>70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" customHeight="1">
      <c r="A4" s="59"/>
      <c r="B4" s="172" t="s">
        <v>36</v>
      </c>
      <c r="C4" s="172"/>
      <c r="D4" s="59"/>
      <c r="E4" s="26" t="s">
        <v>1</v>
      </c>
      <c r="F4" s="173" t="s">
        <v>2</v>
      </c>
      <c r="G4" s="174"/>
      <c r="H4" s="174"/>
      <c r="I4" s="175" t="s">
        <v>72</v>
      </c>
      <c r="J4" s="176"/>
      <c r="K4" s="176"/>
      <c r="L4" s="176"/>
      <c r="M4" s="176"/>
      <c r="N4" s="177"/>
      <c r="O4" s="175" t="s">
        <v>8</v>
      </c>
      <c r="P4" s="176"/>
      <c r="Q4" s="176"/>
      <c r="R4" s="175" t="s">
        <v>0</v>
      </c>
      <c r="S4" s="176"/>
      <c r="T4" s="176"/>
      <c r="U4" s="178" t="s">
        <v>33</v>
      </c>
      <c r="V4" s="179"/>
      <c r="W4" s="59"/>
      <c r="X4" s="59"/>
      <c r="Y4" s="59"/>
      <c r="Z4" s="59"/>
    </row>
    <row r="5" spans="1:26" ht="15" customHeight="1">
      <c r="A5" s="59"/>
      <c r="B5" s="172"/>
      <c r="C5" s="172"/>
      <c r="D5" s="59"/>
      <c r="E5" s="29" t="s">
        <v>88</v>
      </c>
      <c r="F5" s="180" t="s">
        <v>89</v>
      </c>
      <c r="G5" s="181"/>
      <c r="H5" s="182"/>
      <c r="I5" s="183" t="s">
        <v>89</v>
      </c>
      <c r="J5" s="184"/>
      <c r="K5" s="183" t="s">
        <v>90</v>
      </c>
      <c r="L5" s="184"/>
      <c r="M5" s="183" t="s">
        <v>71</v>
      </c>
      <c r="N5" s="184"/>
      <c r="O5" s="185" t="s">
        <v>53</v>
      </c>
      <c r="P5" s="186"/>
      <c r="Q5" s="187"/>
      <c r="R5" s="185" t="s">
        <v>92</v>
      </c>
      <c r="S5" s="188"/>
      <c r="T5" s="189"/>
      <c r="U5" s="67">
        <v>9</v>
      </c>
      <c r="V5" s="60"/>
      <c r="W5" s="59"/>
      <c r="X5" s="59"/>
      <c r="Y5" s="59"/>
      <c r="Z5" s="59"/>
    </row>
    <row r="6" spans="1:26" ht="15" customHeight="1">
      <c r="A6" s="59"/>
      <c r="B6" s="190">
        <v>43065</v>
      </c>
      <c r="C6" s="190"/>
      <c r="D6" s="59"/>
      <c r="E6" s="21" t="s">
        <v>85</v>
      </c>
      <c r="F6" s="180" t="s">
        <v>83</v>
      </c>
      <c r="G6" s="181"/>
      <c r="H6" s="182"/>
      <c r="I6" s="183" t="s">
        <v>83</v>
      </c>
      <c r="J6" s="184"/>
      <c r="K6" s="183" t="s">
        <v>91</v>
      </c>
      <c r="L6" s="184"/>
      <c r="M6" s="183" t="s">
        <v>26</v>
      </c>
      <c r="N6" s="184"/>
      <c r="O6" s="185" t="s">
        <v>53</v>
      </c>
      <c r="P6" s="186"/>
      <c r="Q6" s="187"/>
      <c r="R6" s="185" t="s">
        <v>79</v>
      </c>
      <c r="S6" s="188"/>
      <c r="T6" s="189"/>
      <c r="U6" s="67">
        <v>10</v>
      </c>
      <c r="V6" s="60"/>
      <c r="W6" s="59"/>
      <c r="X6" s="59"/>
      <c r="Y6" s="59"/>
      <c r="Z6" s="59"/>
    </row>
    <row r="7" spans="1:26" ht="15" customHeight="1">
      <c r="A7" s="59"/>
      <c r="B7" s="59"/>
      <c r="C7" s="59"/>
      <c r="D7" s="59"/>
      <c r="E7" s="21" t="s">
        <v>93</v>
      </c>
      <c r="F7" s="180" t="s">
        <v>4</v>
      </c>
      <c r="G7" s="181"/>
      <c r="H7" s="182"/>
      <c r="I7" s="183" t="s">
        <v>4</v>
      </c>
      <c r="J7" s="184"/>
      <c r="K7" s="183" t="s">
        <v>94</v>
      </c>
      <c r="L7" s="184"/>
      <c r="M7" s="183"/>
      <c r="N7" s="184"/>
      <c r="O7" s="185" t="s">
        <v>65</v>
      </c>
      <c r="P7" s="186"/>
      <c r="Q7" s="187"/>
      <c r="R7" s="185" t="s">
        <v>95</v>
      </c>
      <c r="S7" s="188"/>
      <c r="T7" s="189"/>
      <c r="U7" s="67">
        <v>7</v>
      </c>
      <c r="V7" s="60"/>
      <c r="W7" s="59"/>
      <c r="X7" s="59"/>
      <c r="Y7" s="59"/>
      <c r="Z7" s="59"/>
    </row>
    <row r="8" spans="1:26" ht="15" customHeight="1">
      <c r="A8" s="59"/>
      <c r="B8" s="59"/>
      <c r="C8" s="59"/>
      <c r="D8" s="59"/>
      <c r="E8" s="28" t="s">
        <v>47</v>
      </c>
      <c r="F8" s="180" t="s">
        <v>51</v>
      </c>
      <c r="G8" s="181"/>
      <c r="H8" s="182"/>
      <c r="I8" s="183" t="s">
        <v>51</v>
      </c>
      <c r="J8" s="184"/>
      <c r="K8" s="183" t="s">
        <v>50</v>
      </c>
      <c r="L8" s="184" t="s">
        <v>50</v>
      </c>
      <c r="M8" s="183"/>
      <c r="N8" s="184"/>
      <c r="O8" s="185" t="s">
        <v>74</v>
      </c>
      <c r="P8" s="186"/>
      <c r="Q8" s="187"/>
      <c r="R8" s="185" t="s">
        <v>73</v>
      </c>
      <c r="S8" s="188"/>
      <c r="T8" s="189"/>
      <c r="U8" s="67">
        <v>4</v>
      </c>
      <c r="V8" s="60"/>
      <c r="W8" s="59"/>
      <c r="X8" s="59"/>
      <c r="Y8" s="59"/>
      <c r="Z8" s="59"/>
    </row>
    <row r="9" spans="1:26" ht="15" customHeight="1">
      <c r="A9" s="59"/>
      <c r="B9" s="59"/>
      <c r="C9" s="59"/>
      <c r="D9" s="59"/>
      <c r="E9" s="29" t="s">
        <v>48</v>
      </c>
      <c r="F9" s="180" t="s">
        <v>43</v>
      </c>
      <c r="G9" s="181"/>
      <c r="H9" s="182"/>
      <c r="I9" s="183" t="s">
        <v>43</v>
      </c>
      <c r="J9" s="184"/>
      <c r="K9" s="183" t="s">
        <v>42</v>
      </c>
      <c r="L9" s="184" t="s">
        <v>42</v>
      </c>
      <c r="M9" s="183"/>
      <c r="N9" s="184"/>
      <c r="O9" s="185" t="s">
        <v>53</v>
      </c>
      <c r="P9" s="186"/>
      <c r="Q9" s="187"/>
      <c r="R9" s="185" t="s">
        <v>92</v>
      </c>
      <c r="S9" s="188"/>
      <c r="T9" s="189"/>
      <c r="U9" s="67">
        <v>3</v>
      </c>
      <c r="V9" s="60"/>
      <c r="W9" s="59"/>
      <c r="X9" s="59"/>
      <c r="Y9" s="59"/>
      <c r="Z9" s="59"/>
    </row>
    <row r="10" spans="1:26" ht="15" customHeight="1">
      <c r="A10" s="59"/>
      <c r="B10" s="59"/>
      <c r="C10" s="59"/>
      <c r="D10" s="59"/>
      <c r="E10" s="29" t="s">
        <v>63</v>
      </c>
      <c r="F10" s="180" t="s">
        <v>5</v>
      </c>
      <c r="G10" s="181"/>
      <c r="H10" s="182"/>
      <c r="I10" s="183" t="s">
        <v>5</v>
      </c>
      <c r="J10" s="184"/>
      <c r="K10" s="183" t="s">
        <v>66</v>
      </c>
      <c r="L10" s="184"/>
      <c r="M10" s="183"/>
      <c r="N10" s="184"/>
      <c r="O10" s="185" t="s">
        <v>67</v>
      </c>
      <c r="P10" s="186"/>
      <c r="Q10" s="187"/>
      <c r="R10" s="185" t="s">
        <v>87</v>
      </c>
      <c r="S10" s="188"/>
      <c r="T10" s="189"/>
      <c r="U10" s="67">
        <v>1</v>
      </c>
      <c r="V10" s="60"/>
      <c r="W10" s="59"/>
      <c r="X10" s="59"/>
      <c r="Y10" s="59"/>
      <c r="Z10" s="59"/>
    </row>
    <row r="11" spans="1:26" ht="15" customHeight="1">
      <c r="A11" s="59"/>
      <c r="B11" s="59"/>
      <c r="C11" s="59"/>
      <c r="D11" s="59"/>
      <c r="E11" s="29" t="s">
        <v>60</v>
      </c>
      <c r="F11" s="180" t="s">
        <v>41</v>
      </c>
      <c r="G11" s="181"/>
      <c r="H11" s="182"/>
      <c r="I11" s="183" t="s">
        <v>41</v>
      </c>
      <c r="J11" s="184"/>
      <c r="K11" s="183" t="s">
        <v>62</v>
      </c>
      <c r="L11" s="184"/>
      <c r="M11" s="183"/>
      <c r="N11" s="184"/>
      <c r="O11" s="185" t="s">
        <v>53</v>
      </c>
      <c r="P11" s="186"/>
      <c r="Q11" s="187"/>
      <c r="R11" s="185" t="s">
        <v>73</v>
      </c>
      <c r="S11" s="188"/>
      <c r="T11" s="189"/>
      <c r="U11" s="67">
        <v>6</v>
      </c>
      <c r="V11" s="60"/>
      <c r="W11" s="59"/>
      <c r="X11" s="59"/>
      <c r="Y11" s="59"/>
      <c r="Z11" s="59"/>
    </row>
    <row r="12" spans="1:26" ht="13.5" customHeight="1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1"/>
      <c r="V12" s="59"/>
      <c r="W12" s="59"/>
      <c r="X12" s="59"/>
      <c r="Y12" s="59"/>
      <c r="Z12" s="59"/>
    </row>
    <row r="13" spans="1:26" ht="15" customHeight="1">
      <c r="A13" s="59"/>
      <c r="B13" s="59"/>
      <c r="C13" s="59"/>
      <c r="D13" s="191" t="s">
        <v>6</v>
      </c>
      <c r="E13" s="193" t="s">
        <v>7</v>
      </c>
      <c r="F13" s="195" t="s">
        <v>3</v>
      </c>
      <c r="G13" s="195"/>
      <c r="H13" s="195"/>
      <c r="I13" s="197" t="s">
        <v>9</v>
      </c>
      <c r="J13" s="197"/>
      <c r="K13" s="198" t="s">
        <v>10</v>
      </c>
      <c r="L13" s="19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5" customHeight="1">
      <c r="A14" s="59"/>
      <c r="B14" s="59"/>
      <c r="C14" s="59"/>
      <c r="D14" s="192"/>
      <c r="E14" s="194"/>
      <c r="F14" s="196"/>
      <c r="G14" s="196"/>
      <c r="H14" s="196"/>
      <c r="I14" s="10" t="s">
        <v>11</v>
      </c>
      <c r="J14" s="10" t="s">
        <v>12</v>
      </c>
      <c r="K14" s="58" t="s">
        <v>13</v>
      </c>
      <c r="L14" s="23" t="s">
        <v>6</v>
      </c>
      <c r="M14" s="59"/>
      <c r="N14" s="59"/>
      <c r="O14" s="240" t="s">
        <v>34</v>
      </c>
      <c r="P14" s="240"/>
      <c r="Q14" s="240"/>
      <c r="R14" s="240" t="s">
        <v>35</v>
      </c>
      <c r="S14" s="240"/>
      <c r="T14" s="240"/>
      <c r="U14" s="59"/>
      <c r="V14" s="59"/>
      <c r="W14" s="59"/>
      <c r="X14" s="59"/>
      <c r="Y14" s="59"/>
      <c r="Z14" s="59"/>
    </row>
    <row r="15" spans="1:26" ht="15" customHeight="1">
      <c r="A15" s="59"/>
      <c r="B15" s="59"/>
      <c r="C15" s="59"/>
      <c r="D15" s="81">
        <v>1</v>
      </c>
      <c r="E15" s="50" t="s">
        <v>60</v>
      </c>
      <c r="F15" s="200" t="s">
        <v>62</v>
      </c>
      <c r="G15" s="201"/>
      <c r="H15" s="202"/>
      <c r="I15" s="47"/>
      <c r="J15" s="47"/>
      <c r="K15" s="82">
        <v>6.851</v>
      </c>
      <c r="L15" s="16">
        <v>1</v>
      </c>
      <c r="M15" s="59"/>
      <c r="N15" s="59"/>
      <c r="O15" s="243" t="s">
        <v>96</v>
      </c>
      <c r="P15" s="243"/>
      <c r="Q15" s="243"/>
      <c r="R15" s="244" t="s">
        <v>97</v>
      </c>
      <c r="S15" s="243"/>
      <c r="T15" s="243"/>
      <c r="U15" s="59"/>
      <c r="V15" s="59"/>
      <c r="W15" s="59"/>
      <c r="X15" s="59"/>
      <c r="Y15" s="59"/>
      <c r="Z15" s="59"/>
    </row>
    <row r="16" spans="1:26" ht="15" customHeight="1">
      <c r="A16" s="59"/>
      <c r="B16" s="59"/>
      <c r="C16" s="59"/>
      <c r="D16" s="81">
        <v>2</v>
      </c>
      <c r="E16" s="12" t="s">
        <v>48</v>
      </c>
      <c r="F16" s="200" t="s">
        <v>43</v>
      </c>
      <c r="G16" s="201"/>
      <c r="H16" s="202"/>
      <c r="I16" s="30">
        <f>K16-$K$15</f>
        <v>7.3999999999999844E-2</v>
      </c>
      <c r="J16" s="47"/>
      <c r="K16" s="82">
        <v>6.9249999999999998</v>
      </c>
      <c r="L16" s="17">
        <v>2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5" customHeight="1">
      <c r="A17" s="59"/>
      <c r="B17" s="59"/>
      <c r="C17" s="59"/>
      <c r="D17" s="81">
        <v>3</v>
      </c>
      <c r="E17" s="12" t="s">
        <v>85</v>
      </c>
      <c r="F17" s="200" t="s">
        <v>83</v>
      </c>
      <c r="G17" s="201"/>
      <c r="H17" s="202"/>
      <c r="I17" s="22">
        <f t="shared" ref="I17:I21" si="0">K17-$K$15</f>
        <v>0.12699999999999978</v>
      </c>
      <c r="J17" s="30">
        <f>K17-K16</f>
        <v>5.2999999999999936E-2</v>
      </c>
      <c r="K17" s="82">
        <v>6.9779999999999998</v>
      </c>
      <c r="L17" s="18">
        <v>3</v>
      </c>
      <c r="M17" s="59"/>
      <c r="N17" s="59"/>
      <c r="O17" s="240" t="s">
        <v>14</v>
      </c>
      <c r="P17" s="240"/>
      <c r="Q17" s="180"/>
      <c r="R17" s="241" t="s">
        <v>4</v>
      </c>
      <c r="S17" s="242"/>
      <c r="T17" s="242"/>
      <c r="U17" s="59"/>
      <c r="V17" s="59"/>
      <c r="W17" s="59"/>
      <c r="X17" s="59"/>
      <c r="Y17" s="59"/>
      <c r="Z17" s="59"/>
    </row>
    <row r="18" spans="1:26" ht="15" customHeight="1">
      <c r="A18" s="59"/>
      <c r="B18" s="59"/>
      <c r="C18" s="59"/>
      <c r="D18" s="81">
        <v>4</v>
      </c>
      <c r="E18" s="12" t="s">
        <v>47</v>
      </c>
      <c r="F18" s="200" t="s">
        <v>51</v>
      </c>
      <c r="G18" s="201"/>
      <c r="H18" s="202"/>
      <c r="I18" s="22">
        <f t="shared" si="0"/>
        <v>0.27200000000000024</v>
      </c>
      <c r="J18" s="22">
        <f t="shared" ref="J18:J21" si="1">K18-K17</f>
        <v>0.14500000000000046</v>
      </c>
      <c r="K18" s="83">
        <v>7.1230000000000002</v>
      </c>
      <c r="L18" s="19">
        <v>4</v>
      </c>
      <c r="M18" s="59"/>
      <c r="N18" s="59"/>
      <c r="O18" s="59"/>
      <c r="P18" s="59"/>
      <c r="Q18" s="59"/>
      <c r="R18" s="241" t="s">
        <v>43</v>
      </c>
      <c r="S18" s="242"/>
      <c r="T18" s="242"/>
      <c r="U18" s="59"/>
      <c r="V18" s="59"/>
      <c r="W18" s="59"/>
      <c r="X18" s="59"/>
      <c r="Y18" s="59"/>
      <c r="Z18" s="59"/>
    </row>
    <row r="19" spans="1:26" ht="15" customHeight="1">
      <c r="A19" s="59"/>
      <c r="B19" s="59"/>
      <c r="C19" s="59"/>
      <c r="D19" s="81">
        <v>5</v>
      </c>
      <c r="E19" s="50" t="s">
        <v>63</v>
      </c>
      <c r="F19" s="200" t="s">
        <v>66</v>
      </c>
      <c r="G19" s="201"/>
      <c r="H19" s="202"/>
      <c r="I19" s="22">
        <f t="shared" si="0"/>
        <v>0.30299999999999994</v>
      </c>
      <c r="J19" s="30">
        <f t="shared" si="1"/>
        <v>3.0999999999999694E-2</v>
      </c>
      <c r="K19" s="83">
        <v>7.1539999999999999</v>
      </c>
      <c r="L19" s="31">
        <v>5</v>
      </c>
      <c r="M19" s="59"/>
      <c r="N19" s="59"/>
      <c r="O19" s="59"/>
      <c r="P19" s="59"/>
      <c r="Q19" s="59"/>
      <c r="R19" s="241" t="s">
        <v>5</v>
      </c>
      <c r="S19" s="242"/>
      <c r="T19" s="242"/>
      <c r="U19" s="59"/>
      <c r="V19" s="59"/>
      <c r="W19" s="59"/>
      <c r="X19" s="59"/>
      <c r="Y19" s="59"/>
      <c r="Z19" s="59"/>
    </row>
    <row r="20" spans="1:26" ht="15" customHeight="1">
      <c r="A20" s="59"/>
      <c r="B20" s="59"/>
      <c r="C20" s="59"/>
      <c r="D20" s="81">
        <v>6</v>
      </c>
      <c r="E20" s="50" t="s">
        <v>93</v>
      </c>
      <c r="F20" s="200" t="s">
        <v>94</v>
      </c>
      <c r="G20" s="201"/>
      <c r="H20" s="202"/>
      <c r="I20" s="22">
        <f t="shared" si="0"/>
        <v>0.49300000000000033</v>
      </c>
      <c r="J20" s="22">
        <f t="shared" si="1"/>
        <v>0.19000000000000039</v>
      </c>
      <c r="K20" s="83">
        <v>7.3440000000000003</v>
      </c>
      <c r="L20" s="31">
        <v>6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5" customHeight="1">
      <c r="A21" s="59"/>
      <c r="B21" s="59"/>
      <c r="C21" s="59"/>
      <c r="D21" s="81">
        <v>7</v>
      </c>
      <c r="E21" s="50" t="s">
        <v>88</v>
      </c>
      <c r="F21" s="200" t="s">
        <v>71</v>
      </c>
      <c r="G21" s="201"/>
      <c r="H21" s="202"/>
      <c r="I21" s="22">
        <f t="shared" si="0"/>
        <v>0.51100000000000012</v>
      </c>
      <c r="J21" s="30">
        <f t="shared" si="1"/>
        <v>1.7999999999999794E-2</v>
      </c>
      <c r="K21" s="83">
        <v>7.3620000000000001</v>
      </c>
      <c r="L21" s="19">
        <v>7</v>
      </c>
      <c r="M21" s="59"/>
      <c r="N21" s="47"/>
      <c r="O21" s="47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3.5" customHeight="1" thickBo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5" customHeight="1">
      <c r="A23" s="59"/>
      <c r="B23" s="203" t="s">
        <v>6</v>
      </c>
      <c r="C23" s="204" t="s">
        <v>27</v>
      </c>
      <c r="D23" s="206" t="s">
        <v>44</v>
      </c>
      <c r="E23" s="208" t="s">
        <v>7</v>
      </c>
      <c r="F23" s="197" t="s">
        <v>9</v>
      </c>
      <c r="G23" s="210"/>
      <c r="H23" s="197" t="s">
        <v>28</v>
      </c>
      <c r="I23" s="210"/>
      <c r="J23" s="225" t="s">
        <v>29</v>
      </c>
      <c r="K23" s="210"/>
      <c r="L23" s="226" t="s">
        <v>30</v>
      </c>
      <c r="M23" s="210"/>
      <c r="N23" s="197" t="s">
        <v>31</v>
      </c>
      <c r="O23" s="210"/>
      <c r="P23" s="227" t="s">
        <v>32</v>
      </c>
      <c r="Q23" s="59"/>
      <c r="R23" s="59"/>
      <c r="S23" s="59"/>
      <c r="T23" s="235" t="s">
        <v>99</v>
      </c>
      <c r="U23" s="235"/>
      <c r="V23" s="235"/>
      <c r="W23" s="235"/>
      <c r="X23" s="235"/>
      <c r="Y23" s="59"/>
      <c r="Z23" s="59"/>
    </row>
    <row r="24" spans="1:26" ht="15" customHeight="1">
      <c r="A24" s="59"/>
      <c r="B24" s="160"/>
      <c r="C24" s="205"/>
      <c r="D24" s="207"/>
      <c r="E24" s="209"/>
      <c r="F24" s="10" t="s">
        <v>11</v>
      </c>
      <c r="G24" s="20" t="s">
        <v>12</v>
      </c>
      <c r="H24" s="10" t="s">
        <v>20</v>
      </c>
      <c r="I24" s="20" t="s">
        <v>6</v>
      </c>
      <c r="J24" s="46" t="s">
        <v>20</v>
      </c>
      <c r="K24" s="20" t="s">
        <v>6</v>
      </c>
      <c r="L24" s="45" t="s">
        <v>20</v>
      </c>
      <c r="M24" s="20" t="s">
        <v>6</v>
      </c>
      <c r="N24" s="10" t="s">
        <v>20</v>
      </c>
      <c r="O24" s="20" t="s">
        <v>6</v>
      </c>
      <c r="P24" s="228"/>
      <c r="Q24" s="59"/>
      <c r="R24" s="59"/>
      <c r="S24" s="59"/>
      <c r="T24" s="235"/>
      <c r="U24" s="235"/>
      <c r="V24" s="235"/>
      <c r="W24" s="235"/>
      <c r="X24" s="235"/>
      <c r="Y24" s="59"/>
      <c r="Z24" s="59"/>
    </row>
    <row r="25" spans="1:26" ht="15" customHeight="1">
      <c r="A25" s="59"/>
      <c r="B25" s="57">
        <v>1</v>
      </c>
      <c r="C25" s="3">
        <f t="shared" ref="C25:C31" si="2">H25+J25+L25+N25-P25</f>
        <v>2505.5499999999997</v>
      </c>
      <c r="D25" s="41">
        <v>20</v>
      </c>
      <c r="E25" s="29" t="s">
        <v>48</v>
      </c>
      <c r="F25" s="47"/>
      <c r="G25" s="53"/>
      <c r="H25" s="71">
        <f>SUM(F35:J35)</f>
        <v>624.66999999999996</v>
      </c>
      <c r="I25" s="98">
        <v>1</v>
      </c>
      <c r="J25" s="71">
        <f>SUM(K35:O35)</f>
        <v>630.28</v>
      </c>
      <c r="K25" s="98">
        <v>1</v>
      </c>
      <c r="L25" s="72">
        <f>SUM(P35:T35)</f>
        <v>627.07999999999993</v>
      </c>
      <c r="M25" s="98">
        <v>1</v>
      </c>
      <c r="N25" s="71">
        <f>SUM(U35:Y35)</f>
        <v>623.52</v>
      </c>
      <c r="O25" s="99">
        <v>2</v>
      </c>
      <c r="P25" s="65"/>
      <c r="Q25" s="59"/>
      <c r="R25" s="16">
        <v>1</v>
      </c>
      <c r="S25" s="59"/>
      <c r="T25" s="235"/>
      <c r="U25" s="235"/>
      <c r="V25" s="235"/>
      <c r="W25" s="235"/>
      <c r="X25" s="235"/>
      <c r="Y25" s="59"/>
      <c r="Z25" s="59"/>
    </row>
    <row r="26" spans="1:26" ht="15" customHeight="1">
      <c r="A26" s="59"/>
      <c r="B26" s="57">
        <v>2</v>
      </c>
      <c r="C26" s="3">
        <f t="shared" si="2"/>
        <v>2490.63</v>
      </c>
      <c r="D26" s="41">
        <v>18</v>
      </c>
      <c r="E26" s="29" t="s">
        <v>60</v>
      </c>
      <c r="F26" s="51">
        <f t="shared" ref="F26:F31" si="3">$C$25-C26</f>
        <v>14.919999999999618</v>
      </c>
      <c r="G26" s="53"/>
      <c r="H26" s="71">
        <f t="shared" ref="H26:H31" si="4">SUM(F36:J36)</f>
        <v>616.66</v>
      </c>
      <c r="I26" s="99">
        <v>2</v>
      </c>
      <c r="J26" s="71">
        <f t="shared" ref="J26:J31" si="5">SUM(K36:O36)</f>
        <v>623.67000000000007</v>
      </c>
      <c r="K26" s="99">
        <v>2</v>
      </c>
      <c r="L26" s="72">
        <f t="shared" ref="L26:L31" si="6">SUM(P36:T36)</f>
        <v>623.78</v>
      </c>
      <c r="M26" s="99">
        <v>2</v>
      </c>
      <c r="N26" s="71">
        <f t="shared" ref="N26:N31" si="7">SUM(U36:Y36)</f>
        <v>626.52</v>
      </c>
      <c r="O26" s="98">
        <v>1</v>
      </c>
      <c r="P26" s="65"/>
      <c r="Q26" s="59"/>
      <c r="R26" s="25">
        <v>2</v>
      </c>
      <c r="S26" s="59"/>
      <c r="T26" s="235"/>
      <c r="U26" s="235"/>
      <c r="V26" s="235"/>
      <c r="W26" s="235"/>
      <c r="X26" s="235"/>
      <c r="Y26" s="59"/>
      <c r="Z26" s="59"/>
    </row>
    <row r="27" spans="1:26" ht="15" customHeight="1">
      <c r="A27" s="59"/>
      <c r="B27" s="57">
        <v>3</v>
      </c>
      <c r="C27" s="3">
        <f t="shared" si="2"/>
        <v>2454.38</v>
      </c>
      <c r="D27" s="41">
        <v>16</v>
      </c>
      <c r="E27" s="12" t="s">
        <v>85</v>
      </c>
      <c r="F27" s="51">
        <f t="shared" si="3"/>
        <v>51.169999999999618</v>
      </c>
      <c r="G27" s="32">
        <f t="shared" ref="G27:G31" si="8">C26-C27</f>
        <v>36.25</v>
      </c>
      <c r="H27" s="71">
        <f t="shared" si="4"/>
        <v>610.16999999999996</v>
      </c>
      <c r="I27" s="100">
        <v>3</v>
      </c>
      <c r="J27" s="71">
        <f t="shared" si="5"/>
        <v>619.78</v>
      </c>
      <c r="K27" s="100">
        <v>3</v>
      </c>
      <c r="L27" s="72">
        <f t="shared" si="6"/>
        <v>620.73</v>
      </c>
      <c r="M27" s="100">
        <v>3</v>
      </c>
      <c r="N27" s="71">
        <f t="shared" si="7"/>
        <v>603.70000000000005</v>
      </c>
      <c r="O27" s="101">
        <v>5</v>
      </c>
      <c r="P27" s="65"/>
      <c r="Q27" s="59"/>
      <c r="R27" s="18">
        <v>3</v>
      </c>
      <c r="S27" s="59"/>
      <c r="T27" s="235"/>
      <c r="U27" s="235"/>
      <c r="V27" s="235"/>
      <c r="W27" s="235"/>
      <c r="X27" s="235"/>
      <c r="Y27" s="59"/>
      <c r="Z27" s="59"/>
    </row>
    <row r="28" spans="1:26" ht="15" customHeight="1">
      <c r="A28" s="59"/>
      <c r="B28" s="57">
        <v>4</v>
      </c>
      <c r="C28" s="3">
        <f t="shared" si="2"/>
        <v>2438.39</v>
      </c>
      <c r="D28" s="41">
        <v>15</v>
      </c>
      <c r="E28" s="29" t="s">
        <v>47</v>
      </c>
      <c r="F28" s="51">
        <f t="shared" si="3"/>
        <v>67.159999999999854</v>
      </c>
      <c r="G28" s="32">
        <f t="shared" si="8"/>
        <v>15.990000000000236</v>
      </c>
      <c r="H28" s="71">
        <f t="shared" si="4"/>
        <v>606.52</v>
      </c>
      <c r="I28" s="101">
        <v>5</v>
      </c>
      <c r="J28" s="71">
        <f t="shared" si="5"/>
        <v>612.31999999999994</v>
      </c>
      <c r="K28" s="101">
        <v>5</v>
      </c>
      <c r="L28" s="72">
        <f t="shared" si="6"/>
        <v>610.5</v>
      </c>
      <c r="M28" s="101">
        <v>4</v>
      </c>
      <c r="N28" s="71">
        <f t="shared" si="7"/>
        <v>609.04999999999995</v>
      </c>
      <c r="O28" s="100">
        <v>3</v>
      </c>
      <c r="P28" s="65"/>
      <c r="Q28" s="59"/>
      <c r="R28" s="19">
        <v>4</v>
      </c>
      <c r="S28" s="59"/>
      <c r="T28" s="235"/>
      <c r="U28" s="235"/>
      <c r="V28" s="235"/>
      <c r="W28" s="235"/>
      <c r="X28" s="235"/>
      <c r="Y28" s="59"/>
      <c r="Z28" s="59"/>
    </row>
    <row r="29" spans="1:26" ht="15" customHeight="1">
      <c r="A29" s="59"/>
      <c r="B29" s="57">
        <v>5</v>
      </c>
      <c r="C29" s="3">
        <f t="shared" si="2"/>
        <v>2435.2999999999997</v>
      </c>
      <c r="D29" s="42">
        <v>14</v>
      </c>
      <c r="E29" s="29" t="s">
        <v>63</v>
      </c>
      <c r="F29" s="51">
        <f t="shared" si="3"/>
        <v>70.25</v>
      </c>
      <c r="G29" s="32">
        <f t="shared" si="8"/>
        <v>3.0900000000001455</v>
      </c>
      <c r="H29" s="71">
        <f t="shared" si="4"/>
        <v>607.57999999999993</v>
      </c>
      <c r="I29" s="102">
        <v>4</v>
      </c>
      <c r="J29" s="71">
        <f t="shared" si="5"/>
        <v>613.29</v>
      </c>
      <c r="K29" s="102">
        <v>4</v>
      </c>
      <c r="L29" s="72">
        <f t="shared" si="6"/>
        <v>607.14</v>
      </c>
      <c r="M29" s="102">
        <v>6</v>
      </c>
      <c r="N29" s="71">
        <f t="shared" si="7"/>
        <v>607.29</v>
      </c>
      <c r="O29" s="101">
        <v>4</v>
      </c>
      <c r="P29" s="65"/>
      <c r="Q29" s="59"/>
      <c r="R29" s="31">
        <v>5</v>
      </c>
      <c r="S29" s="59"/>
      <c r="T29" s="235"/>
      <c r="U29" s="235"/>
      <c r="V29" s="235"/>
      <c r="W29" s="235"/>
      <c r="X29" s="235"/>
      <c r="Y29" s="59"/>
      <c r="Z29" s="59"/>
    </row>
    <row r="30" spans="1:26" ht="15" customHeight="1">
      <c r="A30" s="59"/>
      <c r="B30" s="57">
        <v>6</v>
      </c>
      <c r="C30" s="3">
        <f t="shared" si="2"/>
        <v>2379.58</v>
      </c>
      <c r="D30" s="41">
        <v>13</v>
      </c>
      <c r="E30" s="50" t="s">
        <v>93</v>
      </c>
      <c r="F30" s="51">
        <f t="shared" si="3"/>
        <v>125.9699999999998</v>
      </c>
      <c r="G30" s="32">
        <f t="shared" si="8"/>
        <v>55.7199999999998</v>
      </c>
      <c r="H30" s="64">
        <f t="shared" si="4"/>
        <v>578.56999999999994</v>
      </c>
      <c r="I30" s="102">
        <v>7</v>
      </c>
      <c r="J30" s="71">
        <f t="shared" si="5"/>
        <v>604.29999999999995</v>
      </c>
      <c r="K30" s="102">
        <v>6</v>
      </c>
      <c r="L30" s="72">
        <f t="shared" si="6"/>
        <v>607.16</v>
      </c>
      <c r="M30" s="102">
        <v>5</v>
      </c>
      <c r="N30" s="64">
        <f t="shared" si="7"/>
        <v>589.54999999999995</v>
      </c>
      <c r="O30" s="102">
        <v>6</v>
      </c>
      <c r="P30" s="65"/>
      <c r="Q30" s="59"/>
      <c r="R30" s="31">
        <v>6</v>
      </c>
      <c r="S30" s="59"/>
      <c r="T30" s="235"/>
      <c r="U30" s="235"/>
      <c r="V30" s="235"/>
      <c r="W30" s="235"/>
      <c r="X30" s="235"/>
      <c r="Y30" s="59"/>
      <c r="Z30" s="59"/>
    </row>
    <row r="31" spans="1:26" ht="15" customHeight="1">
      <c r="A31" s="59"/>
      <c r="B31" s="57">
        <v>7</v>
      </c>
      <c r="C31" s="3">
        <f t="shared" si="2"/>
        <v>2332.88</v>
      </c>
      <c r="D31" s="41">
        <v>12</v>
      </c>
      <c r="E31" s="50" t="s">
        <v>88</v>
      </c>
      <c r="F31" s="51">
        <f t="shared" si="3"/>
        <v>172.66999999999962</v>
      </c>
      <c r="G31" s="52">
        <f t="shared" si="8"/>
        <v>46.699999999999818</v>
      </c>
      <c r="H31" s="64">
        <f t="shared" si="4"/>
        <v>578.70000000000005</v>
      </c>
      <c r="I31" s="101">
        <v>6</v>
      </c>
      <c r="J31" s="64">
        <f t="shared" si="5"/>
        <v>579.29999999999995</v>
      </c>
      <c r="K31" s="101">
        <v>7</v>
      </c>
      <c r="L31" s="63">
        <f t="shared" si="6"/>
        <v>588.70000000000005</v>
      </c>
      <c r="M31" s="101">
        <v>7</v>
      </c>
      <c r="N31" s="64">
        <f t="shared" si="7"/>
        <v>586.18000000000006</v>
      </c>
      <c r="O31" s="101">
        <v>7</v>
      </c>
      <c r="P31" s="65"/>
      <c r="Q31" s="59"/>
      <c r="R31" s="19">
        <v>7</v>
      </c>
      <c r="S31" s="59"/>
      <c r="T31" s="235"/>
      <c r="U31" s="235"/>
      <c r="V31" s="235"/>
      <c r="W31" s="235"/>
      <c r="X31" s="235"/>
      <c r="Y31" s="59"/>
      <c r="Z31" s="59"/>
    </row>
    <row r="32" spans="1:26" ht="13.5" customHeight="1" thickBo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5" customHeight="1">
      <c r="A33" s="59"/>
      <c r="B33" s="59"/>
      <c r="C33" s="59"/>
      <c r="D33" s="59"/>
      <c r="E33" s="236" t="s">
        <v>7</v>
      </c>
      <c r="F33" s="191" t="s">
        <v>28</v>
      </c>
      <c r="G33" s="238"/>
      <c r="H33" s="238"/>
      <c r="I33" s="238"/>
      <c r="J33" s="239"/>
      <c r="K33" s="191" t="s">
        <v>29</v>
      </c>
      <c r="L33" s="238"/>
      <c r="M33" s="238"/>
      <c r="N33" s="238"/>
      <c r="O33" s="239"/>
      <c r="P33" s="191" t="s">
        <v>30</v>
      </c>
      <c r="Q33" s="238"/>
      <c r="R33" s="238"/>
      <c r="S33" s="238"/>
      <c r="T33" s="239"/>
      <c r="U33" s="191" t="s">
        <v>31</v>
      </c>
      <c r="V33" s="238"/>
      <c r="W33" s="238"/>
      <c r="X33" s="238"/>
      <c r="Y33" s="239"/>
      <c r="Z33" s="59"/>
    </row>
    <row r="34" spans="1:26" ht="15" customHeight="1">
      <c r="A34" s="59"/>
      <c r="B34" s="59"/>
      <c r="C34" s="59"/>
      <c r="D34" s="59"/>
      <c r="E34" s="237"/>
      <c r="F34" s="13" t="s">
        <v>15</v>
      </c>
      <c r="G34" s="85" t="s">
        <v>16</v>
      </c>
      <c r="H34" s="86" t="s">
        <v>17</v>
      </c>
      <c r="I34" s="87" t="s">
        <v>18</v>
      </c>
      <c r="J34" s="14" t="s">
        <v>19</v>
      </c>
      <c r="K34" s="13" t="s">
        <v>15</v>
      </c>
      <c r="L34" s="85" t="s">
        <v>16</v>
      </c>
      <c r="M34" s="86" t="s">
        <v>17</v>
      </c>
      <c r="N34" s="87" t="s">
        <v>18</v>
      </c>
      <c r="O34" s="14" t="s">
        <v>19</v>
      </c>
      <c r="P34" s="13" t="s">
        <v>15</v>
      </c>
      <c r="Q34" s="85" t="s">
        <v>16</v>
      </c>
      <c r="R34" s="86" t="s">
        <v>17</v>
      </c>
      <c r="S34" s="87" t="s">
        <v>18</v>
      </c>
      <c r="T34" s="14" t="s">
        <v>19</v>
      </c>
      <c r="U34" s="13" t="s">
        <v>15</v>
      </c>
      <c r="V34" s="85" t="s">
        <v>16</v>
      </c>
      <c r="W34" s="86" t="s">
        <v>17</v>
      </c>
      <c r="X34" s="87" t="s">
        <v>18</v>
      </c>
      <c r="Y34" s="14" t="s">
        <v>19</v>
      </c>
      <c r="Z34" s="59"/>
    </row>
    <row r="35" spans="1:26" s="66" customFormat="1" ht="15" customHeight="1">
      <c r="A35" s="61"/>
      <c r="B35" s="59"/>
      <c r="C35" s="59"/>
      <c r="D35" s="61"/>
      <c r="E35" s="44" t="s">
        <v>48</v>
      </c>
      <c r="F35" s="93">
        <v>125</v>
      </c>
      <c r="G35" s="92">
        <v>125</v>
      </c>
      <c r="H35" s="49">
        <v>128</v>
      </c>
      <c r="I35" s="92">
        <v>125</v>
      </c>
      <c r="J35" s="97">
        <v>121.67</v>
      </c>
      <c r="K35" s="93">
        <v>125</v>
      </c>
      <c r="L35" s="49">
        <v>127.28</v>
      </c>
      <c r="M35" s="48">
        <v>130</v>
      </c>
      <c r="N35" s="92">
        <v>126</v>
      </c>
      <c r="O35" s="97">
        <v>122</v>
      </c>
      <c r="P35" s="95">
        <v>124</v>
      </c>
      <c r="Q35" s="49">
        <v>127.08</v>
      </c>
      <c r="R35" s="49">
        <v>128</v>
      </c>
      <c r="S35" s="49">
        <v>127</v>
      </c>
      <c r="T35" s="97">
        <v>121</v>
      </c>
      <c r="U35" s="95">
        <v>124</v>
      </c>
      <c r="V35" s="92">
        <v>124.52</v>
      </c>
      <c r="W35" s="49">
        <v>127</v>
      </c>
      <c r="X35" s="49">
        <v>127</v>
      </c>
      <c r="Y35" s="97">
        <v>121</v>
      </c>
      <c r="Z35" s="61"/>
    </row>
    <row r="36" spans="1:26" s="66" customFormat="1" ht="15" customHeight="1">
      <c r="A36" s="61"/>
      <c r="B36" s="59"/>
      <c r="C36" s="59"/>
      <c r="D36" s="61"/>
      <c r="E36" s="44" t="s">
        <v>60</v>
      </c>
      <c r="F36" s="93">
        <v>124.66</v>
      </c>
      <c r="G36" s="92">
        <v>125</v>
      </c>
      <c r="H36" s="94">
        <v>124</v>
      </c>
      <c r="I36" s="92">
        <v>125</v>
      </c>
      <c r="J36" s="90">
        <v>118</v>
      </c>
      <c r="K36" s="95">
        <v>124</v>
      </c>
      <c r="L36" s="92">
        <v>126</v>
      </c>
      <c r="M36" s="48">
        <v>130</v>
      </c>
      <c r="N36" s="92">
        <v>125.67</v>
      </c>
      <c r="O36" s="90">
        <v>118</v>
      </c>
      <c r="P36" s="93">
        <v>126</v>
      </c>
      <c r="Q36" s="92">
        <v>125</v>
      </c>
      <c r="R36" s="49">
        <v>127</v>
      </c>
      <c r="S36" s="92">
        <v>124.78</v>
      </c>
      <c r="T36" s="97">
        <v>121</v>
      </c>
      <c r="U36" s="93">
        <v>125</v>
      </c>
      <c r="V36" s="49">
        <v>127</v>
      </c>
      <c r="W36" s="48">
        <v>129</v>
      </c>
      <c r="X36" s="94">
        <v>123.52</v>
      </c>
      <c r="Y36" s="97">
        <v>122</v>
      </c>
      <c r="Z36" s="61"/>
    </row>
    <row r="37" spans="1:26" s="66" customFormat="1" ht="15" customHeight="1">
      <c r="A37" s="61"/>
      <c r="B37" s="59"/>
      <c r="C37" s="59"/>
      <c r="D37" s="61"/>
      <c r="E37" s="44" t="s">
        <v>85</v>
      </c>
      <c r="F37" s="96">
        <v>122</v>
      </c>
      <c r="G37" s="89">
        <v>120</v>
      </c>
      <c r="H37" s="94">
        <v>124</v>
      </c>
      <c r="I37" s="94">
        <v>124</v>
      </c>
      <c r="J37" s="90">
        <v>120.17</v>
      </c>
      <c r="K37" s="95">
        <v>123.78</v>
      </c>
      <c r="L37" s="94">
        <v>123</v>
      </c>
      <c r="M37" s="49">
        <v>128</v>
      </c>
      <c r="N37" s="92">
        <v>125</v>
      </c>
      <c r="O37" s="90">
        <v>120</v>
      </c>
      <c r="P37" s="93">
        <v>124.73</v>
      </c>
      <c r="Q37" s="92">
        <v>125</v>
      </c>
      <c r="R37" s="92">
        <v>125</v>
      </c>
      <c r="S37" s="92">
        <v>126</v>
      </c>
      <c r="T37" s="90">
        <v>120</v>
      </c>
      <c r="U37" s="93">
        <v>124.7</v>
      </c>
      <c r="V37" s="91">
        <v>122</v>
      </c>
      <c r="W37" s="92">
        <v>126</v>
      </c>
      <c r="X37" s="89">
        <v>110</v>
      </c>
      <c r="Y37" s="97">
        <v>121</v>
      </c>
      <c r="Z37" s="61"/>
    </row>
    <row r="38" spans="1:26" s="66" customFormat="1" ht="15" customHeight="1">
      <c r="A38" s="61"/>
      <c r="B38" s="59"/>
      <c r="C38" s="59"/>
      <c r="D38" s="61"/>
      <c r="E38" s="44" t="s">
        <v>47</v>
      </c>
      <c r="F38" s="96">
        <v>122</v>
      </c>
      <c r="G38" s="89">
        <v>120</v>
      </c>
      <c r="H38" s="92">
        <v>124.52</v>
      </c>
      <c r="I38" s="91">
        <v>122</v>
      </c>
      <c r="J38" s="90">
        <v>118</v>
      </c>
      <c r="K38" s="96">
        <v>122</v>
      </c>
      <c r="L38" s="89">
        <v>120</v>
      </c>
      <c r="M38" s="92">
        <v>125.32</v>
      </c>
      <c r="N38" s="92">
        <v>125</v>
      </c>
      <c r="O38" s="90">
        <v>120</v>
      </c>
      <c r="P38" s="95">
        <v>123</v>
      </c>
      <c r="Q38" s="89">
        <v>118</v>
      </c>
      <c r="R38" s="92">
        <v>125.5</v>
      </c>
      <c r="S38" s="92">
        <v>125</v>
      </c>
      <c r="T38" s="90">
        <v>119</v>
      </c>
      <c r="U38" s="95">
        <v>123</v>
      </c>
      <c r="V38" s="89">
        <v>120</v>
      </c>
      <c r="W38" s="94">
        <v>123</v>
      </c>
      <c r="X38" s="94">
        <v>123</v>
      </c>
      <c r="Y38" s="90">
        <v>120.05</v>
      </c>
      <c r="Z38" s="61"/>
    </row>
    <row r="39" spans="1:26" s="66" customFormat="1" ht="15" customHeight="1">
      <c r="A39" s="61"/>
      <c r="B39" s="59"/>
      <c r="C39" s="59"/>
      <c r="D39" s="61"/>
      <c r="E39" s="44" t="s">
        <v>63</v>
      </c>
      <c r="F39" s="88">
        <v>120</v>
      </c>
      <c r="G39" s="94">
        <v>122.58</v>
      </c>
      <c r="H39" s="92">
        <v>125</v>
      </c>
      <c r="I39" s="94">
        <v>123</v>
      </c>
      <c r="J39" s="90">
        <v>117</v>
      </c>
      <c r="K39" s="96">
        <v>122</v>
      </c>
      <c r="L39" s="94">
        <v>123</v>
      </c>
      <c r="M39" s="94">
        <v>124</v>
      </c>
      <c r="N39" s="94">
        <v>124</v>
      </c>
      <c r="O39" s="90">
        <v>120.29</v>
      </c>
      <c r="P39" s="96">
        <v>121</v>
      </c>
      <c r="Q39" s="94">
        <v>123</v>
      </c>
      <c r="R39" s="49">
        <v>127</v>
      </c>
      <c r="S39" s="89">
        <v>119</v>
      </c>
      <c r="T39" s="90">
        <v>117.14</v>
      </c>
      <c r="U39" s="96">
        <v>122</v>
      </c>
      <c r="V39" s="91">
        <v>122</v>
      </c>
      <c r="W39" s="89">
        <v>120.29</v>
      </c>
      <c r="X39" s="92">
        <v>125</v>
      </c>
      <c r="Y39" s="90">
        <v>118</v>
      </c>
      <c r="Z39" s="61"/>
    </row>
    <row r="40" spans="1:26" s="66" customFormat="1" ht="15" customHeight="1">
      <c r="A40" s="61"/>
      <c r="B40" s="59"/>
      <c r="C40" s="59"/>
      <c r="D40" s="61"/>
      <c r="E40" s="44" t="s">
        <v>93</v>
      </c>
      <c r="F40" s="88">
        <v>114</v>
      </c>
      <c r="G40" s="89">
        <v>120</v>
      </c>
      <c r="H40" s="89">
        <v>108</v>
      </c>
      <c r="I40" s="91">
        <v>121.57</v>
      </c>
      <c r="J40" s="90">
        <v>115</v>
      </c>
      <c r="K40" s="88">
        <v>120</v>
      </c>
      <c r="L40" s="91">
        <v>121</v>
      </c>
      <c r="M40" s="92">
        <v>125</v>
      </c>
      <c r="N40" s="91">
        <v>121</v>
      </c>
      <c r="O40" s="90">
        <v>117.3</v>
      </c>
      <c r="P40" s="96">
        <v>122</v>
      </c>
      <c r="Q40" s="91">
        <v>122</v>
      </c>
      <c r="R40" s="94">
        <v>123</v>
      </c>
      <c r="S40" s="91">
        <v>121</v>
      </c>
      <c r="T40" s="90">
        <v>119.16</v>
      </c>
      <c r="U40" s="88">
        <v>120</v>
      </c>
      <c r="V40" s="94">
        <v>123</v>
      </c>
      <c r="W40" s="89">
        <v>109</v>
      </c>
      <c r="X40" s="91">
        <v>121</v>
      </c>
      <c r="Y40" s="90">
        <v>116.55</v>
      </c>
      <c r="Z40" s="61"/>
    </row>
    <row r="41" spans="1:26" s="66" customFormat="1" ht="15" customHeight="1">
      <c r="A41" s="61"/>
      <c r="B41" s="61"/>
      <c r="C41" s="61"/>
      <c r="D41" s="61"/>
      <c r="E41" s="44" t="s">
        <v>88</v>
      </c>
      <c r="F41" s="88">
        <v>116</v>
      </c>
      <c r="G41" s="89">
        <v>117</v>
      </c>
      <c r="H41" s="89">
        <v>119</v>
      </c>
      <c r="I41" s="89">
        <v>115</v>
      </c>
      <c r="J41" s="90">
        <v>111.7</v>
      </c>
      <c r="K41" s="88">
        <v>118</v>
      </c>
      <c r="L41" s="89">
        <v>117</v>
      </c>
      <c r="M41" s="89">
        <v>116</v>
      </c>
      <c r="N41" s="89">
        <v>117</v>
      </c>
      <c r="O41" s="90">
        <v>111.3</v>
      </c>
      <c r="P41" s="88">
        <v>119</v>
      </c>
      <c r="Q41" s="89">
        <v>117</v>
      </c>
      <c r="R41" s="91">
        <v>121</v>
      </c>
      <c r="S41" s="89">
        <v>118</v>
      </c>
      <c r="T41" s="90">
        <v>113.7</v>
      </c>
      <c r="U41" s="88">
        <v>119</v>
      </c>
      <c r="V41" s="89">
        <v>119</v>
      </c>
      <c r="W41" s="89">
        <v>118</v>
      </c>
      <c r="X41" s="89">
        <v>118</v>
      </c>
      <c r="Y41" s="90">
        <v>112.18</v>
      </c>
      <c r="Z41" s="61"/>
    </row>
    <row r="42" spans="1:26" ht="13.5" customHeight="1" thickBo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s="27" customFormat="1" ht="20.25">
      <c r="A43" s="59"/>
      <c r="B43" s="229" t="s">
        <v>80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1"/>
      <c r="M43" s="232" t="s">
        <v>81</v>
      </c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4"/>
      <c r="Z43" s="59"/>
    </row>
    <row r="44" spans="1:26" ht="15" customHeight="1">
      <c r="A44" s="59"/>
      <c r="B44" s="211" t="s">
        <v>6</v>
      </c>
      <c r="C44" s="212"/>
      <c r="D44" s="215" t="s">
        <v>75</v>
      </c>
      <c r="E44" s="194" t="s">
        <v>7</v>
      </c>
      <c r="F44" s="217" t="s">
        <v>38</v>
      </c>
      <c r="G44" s="1">
        <v>1</v>
      </c>
      <c r="H44" s="1">
        <v>2</v>
      </c>
      <c r="I44" s="9">
        <v>3</v>
      </c>
      <c r="J44" s="1">
        <v>4</v>
      </c>
      <c r="K44" s="69">
        <v>5</v>
      </c>
      <c r="L44" s="110">
        <v>6</v>
      </c>
      <c r="M44" s="211" t="s">
        <v>6</v>
      </c>
      <c r="N44" s="212"/>
      <c r="O44" s="215" t="s">
        <v>100</v>
      </c>
      <c r="P44" s="219" t="s">
        <v>25</v>
      </c>
      <c r="Q44" s="220"/>
      <c r="R44" s="221"/>
      <c r="S44" s="217" t="s">
        <v>38</v>
      </c>
      <c r="T44" s="1">
        <v>1</v>
      </c>
      <c r="U44" s="1">
        <v>2</v>
      </c>
      <c r="V44" s="9">
        <v>3</v>
      </c>
      <c r="W44" s="1">
        <v>4</v>
      </c>
      <c r="X44" s="69">
        <v>5</v>
      </c>
      <c r="Y44" s="110">
        <v>6</v>
      </c>
      <c r="Z44" s="59"/>
    </row>
    <row r="45" spans="1:26" ht="15" customHeight="1">
      <c r="A45" s="59"/>
      <c r="B45" s="213"/>
      <c r="C45" s="214"/>
      <c r="D45" s="216"/>
      <c r="E45" s="194"/>
      <c r="F45" s="218"/>
      <c r="G45" s="24">
        <v>43064</v>
      </c>
      <c r="H45" s="24">
        <v>43085</v>
      </c>
      <c r="I45" s="24">
        <v>42790</v>
      </c>
      <c r="J45" s="24">
        <v>42818</v>
      </c>
      <c r="K45" s="24">
        <v>42846</v>
      </c>
      <c r="L45" s="111">
        <v>42867</v>
      </c>
      <c r="M45" s="213"/>
      <c r="N45" s="214"/>
      <c r="O45" s="216"/>
      <c r="P45" s="222"/>
      <c r="Q45" s="223"/>
      <c r="R45" s="224"/>
      <c r="S45" s="218"/>
      <c r="T45" s="24">
        <v>43064</v>
      </c>
      <c r="U45" s="24">
        <v>43085</v>
      </c>
      <c r="V45" s="24">
        <v>42790</v>
      </c>
      <c r="W45" s="24">
        <v>42818</v>
      </c>
      <c r="X45" s="24">
        <v>42846</v>
      </c>
      <c r="Y45" s="111">
        <v>42867</v>
      </c>
      <c r="Z45" s="59"/>
    </row>
    <row r="46" spans="1:26" ht="15" customHeight="1">
      <c r="A46" s="59"/>
      <c r="B46" s="68">
        <v>1</v>
      </c>
      <c r="C46" s="70" t="s">
        <v>21</v>
      </c>
      <c r="D46" s="43">
        <f>SUM(G46:K46)</f>
        <v>20</v>
      </c>
      <c r="E46" s="74" t="s">
        <v>48</v>
      </c>
      <c r="F46" s="108"/>
      <c r="G46" s="105">
        <v>20</v>
      </c>
      <c r="H46" s="164" t="s">
        <v>69</v>
      </c>
      <c r="I46" s="164" t="s">
        <v>101</v>
      </c>
      <c r="J46" s="164" t="s">
        <v>88</v>
      </c>
      <c r="K46" s="164" t="s">
        <v>46</v>
      </c>
      <c r="L46" s="167" t="s">
        <v>45</v>
      </c>
      <c r="M46" s="161">
        <v>1</v>
      </c>
      <c r="N46" s="245" t="s">
        <v>21</v>
      </c>
      <c r="O46" s="40">
        <f>SUM(T46:X46)</f>
        <v>20</v>
      </c>
      <c r="P46" s="251" t="s">
        <v>43</v>
      </c>
      <c r="Q46" s="252"/>
      <c r="R46" s="253"/>
      <c r="S46" s="249"/>
      <c r="T46" s="105">
        <v>20</v>
      </c>
      <c r="U46" s="11"/>
      <c r="V46" s="11"/>
      <c r="W46" s="11"/>
      <c r="X46" s="11"/>
      <c r="Y46" s="84"/>
      <c r="Z46" s="59"/>
    </row>
    <row r="47" spans="1:26" ht="15" customHeight="1">
      <c r="A47" s="59"/>
      <c r="B47" s="68">
        <v>2</v>
      </c>
      <c r="C47" s="70" t="s">
        <v>21</v>
      </c>
      <c r="D47" s="43">
        <f>SUM(G47:K47)-K47</f>
        <v>18</v>
      </c>
      <c r="E47" s="75" t="s">
        <v>60</v>
      </c>
      <c r="F47" s="73">
        <f t="shared" ref="F47:F54" si="9">D46-D47</f>
        <v>2</v>
      </c>
      <c r="G47" s="33">
        <v>18</v>
      </c>
      <c r="H47" s="165"/>
      <c r="I47" s="165"/>
      <c r="J47" s="165"/>
      <c r="K47" s="165"/>
      <c r="L47" s="168"/>
      <c r="M47" s="163"/>
      <c r="N47" s="247"/>
      <c r="O47" s="40">
        <f>SUM(T47:X47)</f>
        <v>20</v>
      </c>
      <c r="P47" s="251" t="s">
        <v>42</v>
      </c>
      <c r="Q47" s="252"/>
      <c r="R47" s="253"/>
      <c r="S47" s="250"/>
      <c r="T47" s="105">
        <v>20</v>
      </c>
      <c r="U47" s="11"/>
      <c r="V47" s="11"/>
      <c r="W47" s="11"/>
      <c r="X47" s="11"/>
      <c r="Y47" s="84"/>
      <c r="Z47" s="59"/>
    </row>
    <row r="48" spans="1:26" ht="15" customHeight="1">
      <c r="A48" s="59"/>
      <c r="B48" s="68">
        <v>3</v>
      </c>
      <c r="C48" s="70" t="s">
        <v>21</v>
      </c>
      <c r="D48" s="43">
        <f>SUM(G48:K48)</f>
        <v>16</v>
      </c>
      <c r="E48" s="76" t="s">
        <v>82</v>
      </c>
      <c r="F48" s="73">
        <f t="shared" si="9"/>
        <v>2</v>
      </c>
      <c r="G48" s="107">
        <v>16</v>
      </c>
      <c r="H48" s="165"/>
      <c r="I48" s="165"/>
      <c r="J48" s="165"/>
      <c r="K48" s="165"/>
      <c r="L48" s="168"/>
      <c r="M48" s="161">
        <v>2</v>
      </c>
      <c r="N48" s="245" t="s">
        <v>21</v>
      </c>
      <c r="O48" s="40">
        <f>SUM(T48:X48)-X48</f>
        <v>18</v>
      </c>
      <c r="P48" s="254" t="s">
        <v>41</v>
      </c>
      <c r="Q48" s="255"/>
      <c r="R48" s="256"/>
      <c r="S48" s="157">
        <v>2</v>
      </c>
      <c r="T48" s="33">
        <v>18</v>
      </c>
      <c r="U48" s="11"/>
      <c r="V48" s="11"/>
      <c r="W48" s="11"/>
      <c r="X48" s="106"/>
      <c r="Y48" s="113"/>
      <c r="Z48" s="59"/>
    </row>
    <row r="49" spans="1:26" ht="15" customHeight="1">
      <c r="A49" s="59"/>
      <c r="B49" s="68">
        <v>4</v>
      </c>
      <c r="C49" s="70" t="s">
        <v>21</v>
      </c>
      <c r="D49" s="43">
        <f>SUM(G49:K49)</f>
        <v>15</v>
      </c>
      <c r="E49" s="109" t="s">
        <v>47</v>
      </c>
      <c r="F49" s="73">
        <f t="shared" si="9"/>
        <v>1</v>
      </c>
      <c r="G49" s="11">
        <v>15</v>
      </c>
      <c r="H49" s="165"/>
      <c r="I49" s="165"/>
      <c r="J49" s="165"/>
      <c r="K49" s="165"/>
      <c r="L49" s="168"/>
      <c r="M49" s="163"/>
      <c r="N49" s="247"/>
      <c r="O49" s="40">
        <f>SUM(T49:X49)-X49</f>
        <v>18</v>
      </c>
      <c r="P49" s="254" t="s">
        <v>62</v>
      </c>
      <c r="Q49" s="255"/>
      <c r="R49" s="256"/>
      <c r="S49" s="158"/>
      <c r="T49" s="33">
        <v>18</v>
      </c>
      <c r="U49" s="11"/>
      <c r="V49" s="11"/>
      <c r="W49" s="11"/>
      <c r="X49" s="106"/>
      <c r="Y49" s="113"/>
      <c r="Z49" s="59"/>
    </row>
    <row r="50" spans="1:26" ht="15" customHeight="1">
      <c r="A50" s="59"/>
      <c r="B50" s="68">
        <v>5</v>
      </c>
      <c r="C50" s="70" t="s">
        <v>21</v>
      </c>
      <c r="D50" s="43">
        <f>SUM(G50:K50)-H50</f>
        <v>14</v>
      </c>
      <c r="E50" s="109" t="s">
        <v>63</v>
      </c>
      <c r="F50" s="73">
        <f t="shared" si="9"/>
        <v>1</v>
      </c>
      <c r="G50" s="11">
        <v>14</v>
      </c>
      <c r="H50" s="165"/>
      <c r="I50" s="165"/>
      <c r="J50" s="165"/>
      <c r="K50" s="165"/>
      <c r="L50" s="168"/>
      <c r="M50" s="161">
        <v>3</v>
      </c>
      <c r="N50" s="245" t="s">
        <v>21</v>
      </c>
      <c r="O50" s="40">
        <f>SUM(T50:X50)</f>
        <v>16</v>
      </c>
      <c r="P50" s="257" t="s">
        <v>83</v>
      </c>
      <c r="Q50" s="258"/>
      <c r="R50" s="259"/>
      <c r="S50" s="157">
        <v>2</v>
      </c>
      <c r="T50" s="107">
        <v>16</v>
      </c>
      <c r="U50" s="11"/>
      <c r="V50" s="11"/>
      <c r="W50" s="11"/>
      <c r="X50" s="11"/>
      <c r="Y50" s="84"/>
      <c r="Z50" s="59"/>
    </row>
    <row r="51" spans="1:26" ht="15" customHeight="1">
      <c r="A51" s="59"/>
      <c r="B51" s="68">
        <v>6</v>
      </c>
      <c r="C51" s="70" t="s">
        <v>21</v>
      </c>
      <c r="D51" s="43">
        <f t="shared" ref="D51:D57" si="10">SUM(G51:K51)</f>
        <v>13</v>
      </c>
      <c r="E51" s="109" t="s">
        <v>93</v>
      </c>
      <c r="F51" s="73">
        <f t="shared" si="9"/>
        <v>1</v>
      </c>
      <c r="G51" s="11">
        <v>13</v>
      </c>
      <c r="H51" s="165"/>
      <c r="I51" s="165"/>
      <c r="J51" s="165"/>
      <c r="K51" s="165"/>
      <c r="L51" s="168"/>
      <c r="M51" s="162"/>
      <c r="N51" s="246"/>
      <c r="O51" s="40">
        <f>SUM(T51:X51)</f>
        <v>16</v>
      </c>
      <c r="P51" s="257" t="s">
        <v>91</v>
      </c>
      <c r="Q51" s="258"/>
      <c r="R51" s="259"/>
      <c r="S51" s="248"/>
      <c r="T51" s="107">
        <v>16</v>
      </c>
      <c r="U51" s="11"/>
      <c r="V51" s="11"/>
      <c r="W51" s="11"/>
      <c r="X51" s="11"/>
      <c r="Y51" s="84"/>
      <c r="Z51" s="59"/>
    </row>
    <row r="52" spans="1:26" ht="15" customHeight="1">
      <c r="A52" s="59"/>
      <c r="B52" s="68">
        <v>7</v>
      </c>
      <c r="C52" s="70" t="s">
        <v>21</v>
      </c>
      <c r="D52" s="43">
        <f t="shared" si="10"/>
        <v>12</v>
      </c>
      <c r="E52" s="109" t="s">
        <v>88</v>
      </c>
      <c r="F52" s="73">
        <f t="shared" si="9"/>
        <v>1</v>
      </c>
      <c r="G52" s="11">
        <v>12</v>
      </c>
      <c r="H52" s="165"/>
      <c r="I52" s="165"/>
      <c r="J52" s="165"/>
      <c r="K52" s="165"/>
      <c r="L52" s="168"/>
      <c r="M52" s="163"/>
      <c r="N52" s="247"/>
      <c r="O52" s="40">
        <f>SUM(T52:X52)</f>
        <v>16</v>
      </c>
      <c r="P52" s="257" t="s">
        <v>26</v>
      </c>
      <c r="Q52" s="258"/>
      <c r="R52" s="259"/>
      <c r="S52" s="158"/>
      <c r="T52" s="107">
        <v>16</v>
      </c>
      <c r="U52" s="11"/>
      <c r="V52" s="11"/>
      <c r="W52" s="11"/>
      <c r="X52" s="11"/>
      <c r="Y52" s="84"/>
      <c r="Z52" s="59"/>
    </row>
    <row r="53" spans="1:26" ht="15" customHeight="1">
      <c r="A53" s="59"/>
      <c r="B53" s="68">
        <v>8</v>
      </c>
      <c r="C53" s="70"/>
      <c r="D53" s="43">
        <f t="shared" si="10"/>
        <v>0</v>
      </c>
      <c r="E53" s="109"/>
      <c r="F53" s="73">
        <f t="shared" si="9"/>
        <v>12</v>
      </c>
      <c r="G53" s="11"/>
      <c r="H53" s="165"/>
      <c r="I53" s="165"/>
      <c r="J53" s="165"/>
      <c r="K53" s="165"/>
      <c r="L53" s="168"/>
      <c r="M53" s="161">
        <v>4</v>
      </c>
      <c r="N53" s="245" t="s">
        <v>21</v>
      </c>
      <c r="O53" s="40">
        <f>SUM(T53:X53)-U53</f>
        <v>15</v>
      </c>
      <c r="P53" s="154" t="s">
        <v>51</v>
      </c>
      <c r="Q53" s="155"/>
      <c r="R53" s="156"/>
      <c r="S53" s="157">
        <v>1</v>
      </c>
      <c r="T53" s="11">
        <v>15</v>
      </c>
      <c r="U53" s="106"/>
      <c r="V53" s="11"/>
      <c r="W53" s="11"/>
      <c r="X53" s="11"/>
      <c r="Y53" s="84"/>
      <c r="Z53" s="59"/>
    </row>
    <row r="54" spans="1:26" ht="15" customHeight="1">
      <c r="A54" s="59"/>
      <c r="B54" s="68">
        <v>9</v>
      </c>
      <c r="C54" s="70"/>
      <c r="D54" s="43">
        <f t="shared" si="10"/>
        <v>0</v>
      </c>
      <c r="E54" s="109"/>
      <c r="F54" s="73">
        <f t="shared" si="9"/>
        <v>0</v>
      </c>
      <c r="G54" s="11"/>
      <c r="H54" s="165"/>
      <c r="I54" s="165"/>
      <c r="J54" s="165"/>
      <c r="K54" s="165"/>
      <c r="L54" s="168"/>
      <c r="M54" s="162"/>
      <c r="N54" s="247"/>
      <c r="O54" s="40">
        <f>SUM(T54:X54)-U54</f>
        <v>15</v>
      </c>
      <c r="P54" s="154" t="s">
        <v>50</v>
      </c>
      <c r="Q54" s="155"/>
      <c r="R54" s="156"/>
      <c r="S54" s="158"/>
      <c r="T54" s="11">
        <v>15</v>
      </c>
      <c r="U54" s="106"/>
      <c r="V54" s="11"/>
      <c r="W54" s="11"/>
      <c r="X54" s="11"/>
      <c r="Y54" s="84"/>
      <c r="Z54" s="59"/>
    </row>
    <row r="55" spans="1:26" ht="15" customHeight="1">
      <c r="A55" s="59"/>
      <c r="B55" s="68">
        <v>10</v>
      </c>
      <c r="C55" s="70"/>
      <c r="D55" s="43">
        <f t="shared" si="10"/>
        <v>0</v>
      </c>
      <c r="E55" s="109"/>
      <c r="F55" s="73">
        <f t="shared" ref="F55:F57" si="11">D54-D55</f>
        <v>0</v>
      </c>
      <c r="G55" s="11"/>
      <c r="H55" s="165"/>
      <c r="I55" s="165"/>
      <c r="J55" s="165"/>
      <c r="K55" s="165"/>
      <c r="L55" s="168"/>
      <c r="M55" s="161">
        <v>5</v>
      </c>
      <c r="N55" s="245" t="s">
        <v>21</v>
      </c>
      <c r="O55" s="40">
        <f>SUM(T55:X55)-U55</f>
        <v>14</v>
      </c>
      <c r="P55" s="154" t="s">
        <v>5</v>
      </c>
      <c r="Q55" s="155"/>
      <c r="R55" s="156"/>
      <c r="S55" s="157">
        <v>1</v>
      </c>
      <c r="T55" s="11">
        <v>14</v>
      </c>
      <c r="U55" s="106"/>
      <c r="V55" s="11"/>
      <c r="W55" s="11"/>
      <c r="X55" s="11"/>
      <c r="Y55" s="84"/>
      <c r="Z55" s="59"/>
    </row>
    <row r="56" spans="1:26" ht="15" customHeight="1">
      <c r="A56" s="59"/>
      <c r="B56" s="68">
        <v>11</v>
      </c>
      <c r="C56" s="8"/>
      <c r="D56" s="43">
        <f t="shared" si="10"/>
        <v>0</v>
      </c>
      <c r="E56" s="109"/>
      <c r="F56" s="73">
        <f t="shared" si="11"/>
        <v>0</v>
      </c>
      <c r="G56" s="11"/>
      <c r="H56" s="165"/>
      <c r="I56" s="165"/>
      <c r="J56" s="165"/>
      <c r="K56" s="165"/>
      <c r="L56" s="168"/>
      <c r="M56" s="163"/>
      <c r="N56" s="247"/>
      <c r="O56" s="40">
        <f t="shared" ref="O56:O61" si="12">SUM(T56:X56)</f>
        <v>14</v>
      </c>
      <c r="P56" s="154" t="s">
        <v>66</v>
      </c>
      <c r="Q56" s="155"/>
      <c r="R56" s="156"/>
      <c r="S56" s="158"/>
      <c r="T56" s="11">
        <v>14</v>
      </c>
      <c r="U56" s="5"/>
      <c r="V56" s="11"/>
      <c r="W56" s="11"/>
      <c r="X56" s="11"/>
      <c r="Y56" s="84"/>
      <c r="Z56" s="59"/>
    </row>
    <row r="57" spans="1:26" ht="15" customHeight="1">
      <c r="A57" s="59"/>
      <c r="B57" s="68">
        <v>12</v>
      </c>
      <c r="C57" s="8"/>
      <c r="D57" s="40">
        <f t="shared" si="10"/>
        <v>0</v>
      </c>
      <c r="E57" s="109"/>
      <c r="F57" s="73">
        <f t="shared" si="11"/>
        <v>0</v>
      </c>
      <c r="G57" s="11"/>
      <c r="H57" s="166"/>
      <c r="I57" s="166"/>
      <c r="J57" s="166"/>
      <c r="K57" s="166"/>
      <c r="L57" s="169"/>
      <c r="M57" s="160">
        <v>6</v>
      </c>
      <c r="N57" s="245" t="s">
        <v>21</v>
      </c>
      <c r="O57" s="40">
        <f t="shared" si="12"/>
        <v>13</v>
      </c>
      <c r="P57" s="154" t="s">
        <v>4</v>
      </c>
      <c r="Q57" s="155"/>
      <c r="R57" s="156"/>
      <c r="S57" s="157">
        <v>1</v>
      </c>
      <c r="T57" s="11">
        <v>13</v>
      </c>
      <c r="U57" s="11"/>
      <c r="V57" s="11"/>
      <c r="W57" s="11"/>
      <c r="X57" s="11"/>
      <c r="Y57" s="84"/>
      <c r="Z57" s="59"/>
    </row>
    <row r="58" spans="1:26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60"/>
      <c r="N58" s="247"/>
      <c r="O58" s="40">
        <f t="shared" si="12"/>
        <v>13</v>
      </c>
      <c r="P58" s="154" t="s">
        <v>94</v>
      </c>
      <c r="Q58" s="155"/>
      <c r="R58" s="156"/>
      <c r="S58" s="158"/>
      <c r="T58" s="11">
        <v>13</v>
      </c>
      <c r="U58" s="11"/>
      <c r="V58" s="11"/>
      <c r="W58" s="11"/>
      <c r="X58" s="11"/>
      <c r="Y58" s="84"/>
      <c r="Z58" s="59"/>
    </row>
    <row r="59" spans="1:26" ht="15" customHeight="1">
      <c r="A59" s="59"/>
      <c r="B59" s="6" t="s">
        <v>22</v>
      </c>
      <c r="C59" s="7" t="s">
        <v>23</v>
      </c>
      <c r="D59" s="7" t="s">
        <v>39</v>
      </c>
      <c r="E59" s="7" t="s">
        <v>54</v>
      </c>
      <c r="F59" s="7" t="s">
        <v>55</v>
      </c>
      <c r="G59" s="8" t="s">
        <v>56</v>
      </c>
      <c r="H59" s="8" t="s">
        <v>57</v>
      </c>
      <c r="I59" s="8" t="s">
        <v>40</v>
      </c>
      <c r="J59" s="8" t="s">
        <v>24</v>
      </c>
      <c r="K59" s="58" t="s">
        <v>21</v>
      </c>
      <c r="L59" s="59"/>
      <c r="M59" s="161">
        <v>7</v>
      </c>
      <c r="N59" s="245" t="s">
        <v>21</v>
      </c>
      <c r="O59" s="40">
        <f t="shared" si="12"/>
        <v>12</v>
      </c>
      <c r="P59" s="154" t="s">
        <v>71</v>
      </c>
      <c r="Q59" s="155"/>
      <c r="R59" s="156"/>
      <c r="S59" s="157">
        <v>1</v>
      </c>
      <c r="T59" s="11">
        <v>12</v>
      </c>
      <c r="U59" s="11"/>
      <c r="V59" s="11"/>
      <c r="W59" s="11"/>
      <c r="X59" s="11"/>
      <c r="Y59" s="84"/>
      <c r="Z59" s="59"/>
    </row>
    <row r="60" spans="1:26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62"/>
      <c r="N60" s="246"/>
      <c r="O60" s="40">
        <f t="shared" si="12"/>
        <v>12</v>
      </c>
      <c r="P60" s="154" t="s">
        <v>89</v>
      </c>
      <c r="Q60" s="155"/>
      <c r="R60" s="156"/>
      <c r="S60" s="248"/>
      <c r="T60" s="11">
        <v>12</v>
      </c>
      <c r="U60" s="11"/>
      <c r="V60" s="11"/>
      <c r="W60" s="11"/>
      <c r="X60" s="11"/>
      <c r="Y60" s="84"/>
      <c r="Z60" s="59"/>
    </row>
    <row r="61" spans="1:26" ht="15" customHeight="1">
      <c r="A61" s="59"/>
      <c r="B61" s="59"/>
      <c r="C61" s="159" t="s">
        <v>86</v>
      </c>
      <c r="D61" s="159"/>
      <c r="E61" s="159"/>
      <c r="F61" s="159"/>
      <c r="G61" s="159"/>
      <c r="H61" s="159"/>
      <c r="I61" s="159"/>
      <c r="J61" s="159"/>
      <c r="K61" s="59"/>
      <c r="L61" s="59"/>
      <c r="M61" s="163"/>
      <c r="N61" s="247"/>
      <c r="O61" s="40">
        <f t="shared" si="12"/>
        <v>12</v>
      </c>
      <c r="P61" s="154" t="s">
        <v>90</v>
      </c>
      <c r="Q61" s="155"/>
      <c r="R61" s="156"/>
      <c r="S61" s="158"/>
      <c r="T61" s="11">
        <v>12</v>
      </c>
      <c r="U61" s="11"/>
      <c r="V61" s="11"/>
      <c r="W61" s="11"/>
      <c r="X61" s="11"/>
      <c r="Y61" s="84"/>
      <c r="Z61" s="59"/>
    </row>
    <row r="62" spans="1:26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8"/>
      <c r="N62" s="8"/>
      <c r="O62" s="40"/>
      <c r="P62" s="154"/>
      <c r="Q62" s="155"/>
      <c r="R62" s="156"/>
      <c r="S62" s="15"/>
      <c r="T62" s="11"/>
      <c r="U62" s="4"/>
      <c r="V62" s="11"/>
      <c r="W62" s="11"/>
      <c r="X62" s="11"/>
      <c r="Y62" s="84"/>
      <c r="Z62" s="59"/>
    </row>
    <row r="63" spans="1:26" ht="15" customHeight="1">
      <c r="A63" s="59"/>
      <c r="B63" s="59"/>
      <c r="C63" s="159" t="s">
        <v>58</v>
      </c>
      <c r="D63" s="159"/>
      <c r="E63" s="159"/>
      <c r="F63" s="159"/>
      <c r="G63" s="159"/>
      <c r="H63" s="159"/>
      <c r="I63" s="159"/>
      <c r="J63" s="159"/>
      <c r="K63" s="59"/>
      <c r="L63" s="59"/>
      <c r="M63" s="114"/>
      <c r="N63" s="103"/>
      <c r="O63" s="40"/>
      <c r="P63" s="154"/>
      <c r="Q63" s="155"/>
      <c r="R63" s="156"/>
      <c r="S63" s="104"/>
      <c r="T63" s="11"/>
      <c r="U63" s="11"/>
      <c r="V63" s="11"/>
      <c r="W63" s="11"/>
      <c r="X63" s="11"/>
      <c r="Y63" s="84"/>
      <c r="Z63" s="59"/>
    </row>
    <row r="64" spans="1:26" ht="1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14"/>
      <c r="N64" s="103"/>
      <c r="O64" s="40"/>
      <c r="P64" s="154"/>
      <c r="Q64" s="155"/>
      <c r="R64" s="156"/>
      <c r="S64" s="104"/>
      <c r="T64" s="11"/>
      <c r="U64" s="11"/>
      <c r="V64" s="11"/>
      <c r="W64" s="11"/>
      <c r="X64" s="11"/>
      <c r="Y64" s="84"/>
      <c r="Z64" s="59"/>
    </row>
    <row r="65" spans="1:26" ht="15" customHeight="1">
      <c r="A65" s="59"/>
      <c r="B65" s="59"/>
      <c r="C65" s="159" t="s">
        <v>102</v>
      </c>
      <c r="D65" s="159"/>
      <c r="E65" s="159"/>
      <c r="F65" s="159"/>
      <c r="G65" s="159"/>
      <c r="H65" s="159"/>
      <c r="I65" s="159"/>
      <c r="J65" s="159"/>
      <c r="K65" s="59"/>
      <c r="L65" s="59"/>
      <c r="M65" s="68"/>
      <c r="N65" s="7"/>
      <c r="O65" s="40"/>
      <c r="P65" s="154"/>
      <c r="Q65" s="155"/>
      <c r="R65" s="156"/>
      <c r="S65" s="15"/>
      <c r="T65" s="11"/>
      <c r="U65" s="11"/>
      <c r="V65" s="11"/>
      <c r="W65" s="11"/>
      <c r="X65" s="11"/>
      <c r="Y65" s="84"/>
      <c r="Z65" s="59"/>
    </row>
    <row r="66" spans="1:26" ht="13.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3.5" customHeight="1"/>
    <row r="68" spans="1:26" ht="13.5" customHeight="1"/>
    <row r="69" spans="1:26" ht="15" customHeight="1"/>
    <row r="70" spans="1:26" ht="15" customHeight="1"/>
    <row r="71" spans="1:26" ht="15" customHeight="1"/>
    <row r="72" spans="1:26" ht="15" customHeight="1"/>
    <row r="73" spans="1:26" ht="15" customHeight="1"/>
    <row r="74" spans="1:26" ht="15" customHeight="1"/>
    <row r="75" spans="1:26" ht="15" customHeight="1"/>
    <row r="76" spans="1:26" ht="15" customHeight="1"/>
  </sheetData>
  <sortState ref="E15:K21">
    <sortCondition ref="K15:K21"/>
  </sortState>
  <mergeCells count="147">
    <mergeCell ref="N50:N52"/>
    <mergeCell ref="M55:M56"/>
    <mergeCell ref="M59:M61"/>
    <mergeCell ref="N59:N61"/>
    <mergeCell ref="N55:N56"/>
    <mergeCell ref="S50:S52"/>
    <mergeCell ref="S55:S56"/>
    <mergeCell ref="S59:S61"/>
    <mergeCell ref="S46:S47"/>
    <mergeCell ref="N46:N47"/>
    <mergeCell ref="N48:N49"/>
    <mergeCell ref="N53:N54"/>
    <mergeCell ref="N57:N58"/>
    <mergeCell ref="P46:R46"/>
    <mergeCell ref="P47:R47"/>
    <mergeCell ref="P48:R48"/>
    <mergeCell ref="P49:R49"/>
    <mergeCell ref="P50:R50"/>
    <mergeCell ref="P51:R51"/>
    <mergeCell ref="P52:R52"/>
    <mergeCell ref="O17:Q17"/>
    <mergeCell ref="R17:T17"/>
    <mergeCell ref="F18:H18"/>
    <mergeCell ref="R18:T18"/>
    <mergeCell ref="F19:H19"/>
    <mergeCell ref="R19:T19"/>
    <mergeCell ref="O14:Q14"/>
    <mergeCell ref="R14:T14"/>
    <mergeCell ref="O15:Q15"/>
    <mergeCell ref="R15:T15"/>
    <mergeCell ref="F15:H15"/>
    <mergeCell ref="B44:C45"/>
    <mergeCell ref="D44:D45"/>
    <mergeCell ref="E44:E45"/>
    <mergeCell ref="F44:F45"/>
    <mergeCell ref="M44:N45"/>
    <mergeCell ref="O44:O45"/>
    <mergeCell ref="P44:R45"/>
    <mergeCell ref="S44:S45"/>
    <mergeCell ref="J23:K23"/>
    <mergeCell ref="L23:M23"/>
    <mergeCell ref="N23:O23"/>
    <mergeCell ref="P23:P24"/>
    <mergeCell ref="B43:L43"/>
    <mergeCell ref="M43:Y43"/>
    <mergeCell ref="T23:X31"/>
    <mergeCell ref="E33:E34"/>
    <mergeCell ref="F33:J33"/>
    <mergeCell ref="K33:O33"/>
    <mergeCell ref="P33:T33"/>
    <mergeCell ref="U33:Y33"/>
    <mergeCell ref="F20:H20"/>
    <mergeCell ref="F21:H21"/>
    <mergeCell ref="B23:B24"/>
    <mergeCell ref="C23:C24"/>
    <mergeCell ref="D23:D24"/>
    <mergeCell ref="E23:E24"/>
    <mergeCell ref="F23:G23"/>
    <mergeCell ref="H23:I23"/>
    <mergeCell ref="F16:H16"/>
    <mergeCell ref="F17:H17"/>
    <mergeCell ref="D13:D14"/>
    <mergeCell ref="E13:E14"/>
    <mergeCell ref="F13:H14"/>
    <mergeCell ref="I13:J13"/>
    <mergeCell ref="K13:L13"/>
    <mergeCell ref="F11:H11"/>
    <mergeCell ref="I11:J11"/>
    <mergeCell ref="K11:L11"/>
    <mergeCell ref="O11:Q11"/>
    <mergeCell ref="R11:T11"/>
    <mergeCell ref="F10:H10"/>
    <mergeCell ref="I10:J10"/>
    <mergeCell ref="K10:L10"/>
    <mergeCell ref="M10:N10"/>
    <mergeCell ref="O10:Q10"/>
    <mergeCell ref="R10:T10"/>
    <mergeCell ref="F9:H9"/>
    <mergeCell ref="I9:J9"/>
    <mergeCell ref="K9:L9"/>
    <mergeCell ref="M9:N9"/>
    <mergeCell ref="O9:Q9"/>
    <mergeCell ref="R9:T9"/>
    <mergeCell ref="M11:N11"/>
    <mergeCell ref="B6:C6"/>
    <mergeCell ref="F6:H6"/>
    <mergeCell ref="I6:J6"/>
    <mergeCell ref="K6:L6"/>
    <mergeCell ref="M6:N6"/>
    <mergeCell ref="O6:Q6"/>
    <mergeCell ref="R6:T6"/>
    <mergeCell ref="F8:H8"/>
    <mergeCell ref="I8:J8"/>
    <mergeCell ref="K8:L8"/>
    <mergeCell ref="M8:N8"/>
    <mergeCell ref="O8:Q8"/>
    <mergeCell ref="R8:T8"/>
    <mergeCell ref="F7:H7"/>
    <mergeCell ref="I7:J7"/>
    <mergeCell ref="K7:L7"/>
    <mergeCell ref="M7:N7"/>
    <mergeCell ref="O7:Q7"/>
    <mergeCell ref="R7:T7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I5:J5"/>
    <mergeCell ref="K5:L5"/>
    <mergeCell ref="M5:N5"/>
    <mergeCell ref="O5:Q5"/>
    <mergeCell ref="R5:T5"/>
    <mergeCell ref="C63:J63"/>
    <mergeCell ref="C65:J65"/>
    <mergeCell ref="C61:J61"/>
    <mergeCell ref="M57:M58"/>
    <mergeCell ref="M53:M54"/>
    <mergeCell ref="M46:M47"/>
    <mergeCell ref="M48:M49"/>
    <mergeCell ref="H46:H57"/>
    <mergeCell ref="I46:I57"/>
    <mergeCell ref="J46:J57"/>
    <mergeCell ref="K46:K57"/>
    <mergeCell ref="L46:L57"/>
    <mergeCell ref="M50:M52"/>
    <mergeCell ref="P62:R62"/>
    <mergeCell ref="P63:R63"/>
    <mergeCell ref="P64:R64"/>
    <mergeCell ref="P65:R65"/>
    <mergeCell ref="S48:S49"/>
    <mergeCell ref="S53:S54"/>
    <mergeCell ref="S57:S58"/>
    <mergeCell ref="P53:R53"/>
    <mergeCell ref="P54:R54"/>
    <mergeCell ref="P55:R55"/>
    <mergeCell ref="P56:R56"/>
    <mergeCell ref="P57:R57"/>
    <mergeCell ref="P58:R58"/>
    <mergeCell ref="P59:R59"/>
    <mergeCell ref="P60:R60"/>
    <mergeCell ref="P61:R61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D47:D50" formula="1"/>
    <ignoredError sqref="O48:O61 H25:N27 H31 H28 N28 H29 N29 H30 N30 N31 L28 L29 L30 L31 J28 J29 J30 J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zoomScale="95" zoomScaleNormal="95" workbookViewId="0">
      <selection activeCell="U19" sqref="U19"/>
    </sheetView>
  </sheetViews>
  <sheetFormatPr baseColWidth="10" defaultColWidth="11.42578125" defaultRowHeight="12.75"/>
  <cols>
    <col min="1" max="1" width="2.85546875" style="2" customWidth="1"/>
    <col min="2" max="2" width="5.5703125" style="2" bestFit="1" customWidth="1"/>
    <col min="3" max="3" width="9.7109375" style="2" customWidth="1"/>
    <col min="4" max="4" width="8.5703125" style="2" customWidth="1"/>
    <col min="5" max="5" width="15.5703125" style="2" bestFit="1" customWidth="1"/>
    <col min="6" max="25" width="7.7109375" style="2" customWidth="1"/>
    <col min="26" max="26" width="3.85546875" style="2" customWidth="1"/>
    <col min="27" max="16384" width="11.42578125" style="2"/>
  </cols>
  <sheetData>
    <row r="1" spans="1:26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48.75" customHeight="1">
      <c r="A2" s="59"/>
      <c r="B2" s="170" t="s">
        <v>59</v>
      </c>
      <c r="C2" s="170"/>
      <c r="D2" s="171" t="s">
        <v>103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0" t="s">
        <v>37</v>
      </c>
      <c r="Y2" s="170"/>
      <c r="Z2" s="59"/>
    </row>
    <row r="3" spans="1:26" ht="13.5" customHeight="1" thickBot="1">
      <c r="A3" s="59"/>
      <c r="B3" s="59"/>
      <c r="C3" s="59"/>
      <c r="D3" s="59" t="s">
        <v>70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" customHeight="1">
      <c r="A4" s="59"/>
      <c r="B4" s="172" t="s">
        <v>104</v>
      </c>
      <c r="C4" s="172"/>
      <c r="D4" s="59"/>
      <c r="E4" s="26" t="s">
        <v>1</v>
      </c>
      <c r="F4" s="173" t="s">
        <v>2</v>
      </c>
      <c r="G4" s="174"/>
      <c r="H4" s="174"/>
      <c r="I4" s="175" t="s">
        <v>72</v>
      </c>
      <c r="J4" s="176"/>
      <c r="K4" s="176"/>
      <c r="L4" s="176"/>
      <c r="M4" s="176"/>
      <c r="N4" s="177"/>
      <c r="O4" s="175" t="s">
        <v>8</v>
      </c>
      <c r="P4" s="176"/>
      <c r="Q4" s="176"/>
      <c r="R4" s="175" t="s">
        <v>0</v>
      </c>
      <c r="S4" s="176"/>
      <c r="T4" s="176"/>
      <c r="U4" s="178" t="s">
        <v>33</v>
      </c>
      <c r="V4" s="179"/>
      <c r="W4" s="59"/>
      <c r="X4" s="59"/>
      <c r="Y4" s="59"/>
      <c r="Z4" s="59"/>
    </row>
    <row r="5" spans="1:26" ht="15" customHeight="1">
      <c r="A5" s="59"/>
      <c r="B5" s="172"/>
      <c r="C5" s="172"/>
      <c r="D5" s="59"/>
      <c r="E5" s="29" t="s">
        <v>88</v>
      </c>
      <c r="F5" s="180" t="s">
        <v>89</v>
      </c>
      <c r="G5" s="181"/>
      <c r="H5" s="182"/>
      <c r="I5" s="183" t="s">
        <v>89</v>
      </c>
      <c r="J5" s="184"/>
      <c r="K5" s="183" t="s">
        <v>105</v>
      </c>
      <c r="L5" s="184"/>
      <c r="M5" s="183" t="s">
        <v>113</v>
      </c>
      <c r="N5" s="184"/>
      <c r="O5" s="185" t="s">
        <v>53</v>
      </c>
      <c r="P5" s="186"/>
      <c r="Q5" s="187"/>
      <c r="R5" s="185" t="s">
        <v>92</v>
      </c>
      <c r="S5" s="188"/>
      <c r="T5" s="189"/>
      <c r="U5" s="67">
        <v>16</v>
      </c>
      <c r="V5" s="60"/>
      <c r="W5" s="59"/>
      <c r="X5" s="59"/>
      <c r="Y5" s="59"/>
      <c r="Z5" s="59"/>
    </row>
    <row r="6" spans="1:26" ht="15" customHeight="1">
      <c r="A6" s="59"/>
      <c r="B6" s="190">
        <v>43113</v>
      </c>
      <c r="C6" s="190"/>
      <c r="D6" s="59"/>
      <c r="E6" s="21" t="s">
        <v>108</v>
      </c>
      <c r="F6" s="180" t="s">
        <v>61</v>
      </c>
      <c r="G6" s="181"/>
      <c r="H6" s="182"/>
      <c r="I6" s="183" t="s">
        <v>61</v>
      </c>
      <c r="J6" s="184"/>
      <c r="K6" s="183" t="s">
        <v>112</v>
      </c>
      <c r="L6" s="184"/>
      <c r="M6" s="183"/>
      <c r="N6" s="184"/>
      <c r="O6" s="185" t="s">
        <v>53</v>
      </c>
      <c r="P6" s="186"/>
      <c r="Q6" s="187"/>
      <c r="R6" s="185" t="s">
        <v>73</v>
      </c>
      <c r="S6" s="188"/>
      <c r="T6" s="189"/>
      <c r="U6" s="67">
        <v>30</v>
      </c>
      <c r="V6" s="60"/>
      <c r="W6" s="59"/>
      <c r="X6" s="59"/>
      <c r="Y6" s="59"/>
      <c r="Z6" s="59"/>
    </row>
    <row r="7" spans="1:26" ht="15" customHeight="1">
      <c r="A7" s="59"/>
      <c r="B7" s="59"/>
      <c r="C7" s="59"/>
      <c r="D7" s="59"/>
      <c r="E7" s="29" t="s">
        <v>109</v>
      </c>
      <c r="F7" s="180" t="s">
        <v>111</v>
      </c>
      <c r="G7" s="181"/>
      <c r="H7" s="182"/>
      <c r="I7" s="183" t="s">
        <v>111</v>
      </c>
      <c r="J7" s="184"/>
      <c r="K7" s="183" t="s">
        <v>110</v>
      </c>
      <c r="L7" s="184"/>
      <c r="M7" s="183"/>
      <c r="N7" s="184"/>
      <c r="O7" s="185" t="s">
        <v>53</v>
      </c>
      <c r="P7" s="186"/>
      <c r="Q7" s="187"/>
      <c r="R7" s="185" t="s">
        <v>114</v>
      </c>
      <c r="S7" s="188"/>
      <c r="T7" s="189"/>
      <c r="U7" s="67">
        <v>34</v>
      </c>
      <c r="V7" s="60"/>
      <c r="W7" s="59"/>
      <c r="X7" s="59"/>
      <c r="Y7" s="59"/>
      <c r="Z7" s="59"/>
    </row>
    <row r="8" spans="1:26" ht="15" customHeight="1">
      <c r="A8" s="59"/>
      <c r="B8" s="59"/>
      <c r="C8" s="59"/>
      <c r="D8" s="59"/>
      <c r="E8" s="21" t="s">
        <v>93</v>
      </c>
      <c r="F8" s="180" t="s">
        <v>4</v>
      </c>
      <c r="G8" s="181"/>
      <c r="H8" s="182"/>
      <c r="I8" s="183" t="s">
        <v>4</v>
      </c>
      <c r="J8" s="184"/>
      <c r="K8" s="183" t="s">
        <v>94</v>
      </c>
      <c r="L8" s="184"/>
      <c r="M8" s="183" t="s">
        <v>106</v>
      </c>
      <c r="N8" s="184"/>
      <c r="O8" s="185" t="s">
        <v>65</v>
      </c>
      <c r="P8" s="186"/>
      <c r="Q8" s="187"/>
      <c r="R8" s="185" t="s">
        <v>95</v>
      </c>
      <c r="S8" s="188"/>
      <c r="T8" s="189"/>
      <c r="U8" s="67">
        <v>21</v>
      </c>
      <c r="V8" s="60"/>
      <c r="W8" s="59"/>
      <c r="X8" s="59"/>
      <c r="Y8" s="59"/>
      <c r="Z8" s="59"/>
    </row>
    <row r="9" spans="1:26" ht="15" customHeight="1">
      <c r="A9" s="59"/>
      <c r="B9" s="59"/>
      <c r="C9" s="59"/>
      <c r="D9" s="59"/>
      <c r="E9" s="28" t="s">
        <v>47</v>
      </c>
      <c r="F9" s="180" t="s">
        <v>51</v>
      </c>
      <c r="G9" s="181"/>
      <c r="H9" s="182"/>
      <c r="I9" s="183" t="s">
        <v>51</v>
      </c>
      <c r="J9" s="184"/>
      <c r="K9" s="183" t="s">
        <v>50</v>
      </c>
      <c r="L9" s="184" t="s">
        <v>50</v>
      </c>
      <c r="M9" s="183"/>
      <c r="N9" s="184"/>
      <c r="O9" s="185" t="s">
        <v>74</v>
      </c>
      <c r="P9" s="186"/>
      <c r="Q9" s="187"/>
      <c r="R9" s="185" t="s">
        <v>73</v>
      </c>
      <c r="S9" s="188"/>
      <c r="T9" s="189"/>
      <c r="U9" s="67">
        <v>69</v>
      </c>
      <c r="V9" s="60"/>
      <c r="W9" s="59"/>
      <c r="X9" s="59"/>
      <c r="Y9" s="59"/>
      <c r="Z9" s="59"/>
    </row>
    <row r="10" spans="1:26" ht="15" customHeight="1">
      <c r="A10" s="59"/>
      <c r="B10" s="59"/>
      <c r="C10" s="59"/>
      <c r="D10" s="59"/>
      <c r="E10" s="29" t="s">
        <v>48</v>
      </c>
      <c r="F10" s="180" t="s">
        <v>43</v>
      </c>
      <c r="G10" s="181"/>
      <c r="H10" s="182"/>
      <c r="I10" s="183" t="s">
        <v>43</v>
      </c>
      <c r="J10" s="184"/>
      <c r="K10" s="183" t="s">
        <v>42</v>
      </c>
      <c r="L10" s="184" t="s">
        <v>42</v>
      </c>
      <c r="M10" s="183"/>
      <c r="N10" s="184"/>
      <c r="O10" s="185" t="s">
        <v>53</v>
      </c>
      <c r="P10" s="186"/>
      <c r="Q10" s="187"/>
      <c r="R10" s="185" t="s">
        <v>92</v>
      </c>
      <c r="S10" s="188"/>
      <c r="T10" s="189"/>
      <c r="U10" s="67">
        <v>25</v>
      </c>
      <c r="V10" s="60"/>
      <c r="W10" s="59"/>
      <c r="X10" s="59"/>
      <c r="Y10" s="59"/>
      <c r="Z10" s="59"/>
    </row>
    <row r="11" spans="1:26" ht="15" customHeight="1">
      <c r="A11" s="59"/>
      <c r="B11" s="59"/>
      <c r="C11" s="59"/>
      <c r="D11" s="59"/>
      <c r="E11" s="29" t="s">
        <v>63</v>
      </c>
      <c r="F11" s="180" t="s">
        <v>5</v>
      </c>
      <c r="G11" s="181"/>
      <c r="H11" s="182"/>
      <c r="I11" s="183" t="s">
        <v>5</v>
      </c>
      <c r="J11" s="184"/>
      <c r="K11" s="183" t="s">
        <v>66</v>
      </c>
      <c r="L11" s="184"/>
      <c r="M11" s="183"/>
      <c r="N11" s="184"/>
      <c r="O11" s="185" t="s">
        <v>67</v>
      </c>
      <c r="P11" s="186"/>
      <c r="Q11" s="187"/>
      <c r="R11" s="185" t="s">
        <v>87</v>
      </c>
      <c r="S11" s="188"/>
      <c r="T11" s="189"/>
      <c r="U11" s="67">
        <v>68</v>
      </c>
      <c r="V11" s="60"/>
      <c r="W11" s="59"/>
      <c r="X11" s="59"/>
      <c r="Y11" s="59"/>
      <c r="Z11" s="59"/>
    </row>
    <row r="12" spans="1:26" ht="13.5" customHeight="1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1"/>
      <c r="V12" s="59"/>
      <c r="W12" s="59"/>
      <c r="X12" s="59"/>
      <c r="Y12" s="59"/>
      <c r="Z12" s="59"/>
    </row>
    <row r="13" spans="1:26" ht="15" customHeight="1">
      <c r="A13" s="59"/>
      <c r="B13" s="59"/>
      <c r="C13" s="59"/>
      <c r="D13" s="59"/>
      <c r="E13" s="269" t="s">
        <v>7</v>
      </c>
      <c r="F13" s="195" t="s">
        <v>3</v>
      </c>
      <c r="G13" s="195"/>
      <c r="H13" s="195"/>
      <c r="I13" s="197" t="s">
        <v>9</v>
      </c>
      <c r="J13" s="197"/>
      <c r="K13" s="198" t="s">
        <v>10</v>
      </c>
      <c r="L13" s="19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5" customHeight="1">
      <c r="A14" s="59"/>
      <c r="B14" s="59"/>
      <c r="C14" s="59"/>
      <c r="D14" s="59"/>
      <c r="E14" s="270"/>
      <c r="F14" s="196"/>
      <c r="G14" s="196"/>
      <c r="H14" s="196"/>
      <c r="I14" s="10" t="s">
        <v>11</v>
      </c>
      <c r="J14" s="10" t="s">
        <v>12</v>
      </c>
      <c r="K14" s="78" t="s">
        <v>13</v>
      </c>
      <c r="L14" s="23" t="s">
        <v>6</v>
      </c>
      <c r="M14" s="59"/>
      <c r="N14" s="59"/>
      <c r="O14" s="240" t="s">
        <v>34</v>
      </c>
      <c r="P14" s="240"/>
      <c r="Q14" s="240"/>
      <c r="R14" s="240" t="s">
        <v>35</v>
      </c>
      <c r="S14" s="240"/>
      <c r="T14" s="240"/>
      <c r="U14" s="59"/>
      <c r="V14" s="59"/>
      <c r="W14" s="59"/>
      <c r="X14" s="59"/>
      <c r="Y14" s="59"/>
      <c r="Z14" s="59"/>
    </row>
    <row r="15" spans="1:26" ht="15" customHeight="1">
      <c r="A15" s="59"/>
      <c r="B15" s="59"/>
      <c r="C15" s="59"/>
      <c r="D15" s="59"/>
      <c r="E15" s="28" t="s">
        <v>48</v>
      </c>
      <c r="F15" s="200" t="s">
        <v>43</v>
      </c>
      <c r="G15" s="201"/>
      <c r="H15" s="202"/>
      <c r="I15" s="47"/>
      <c r="J15" s="47"/>
      <c r="K15" s="12">
        <v>9.6310000000000002</v>
      </c>
      <c r="L15" s="16">
        <v>1</v>
      </c>
      <c r="M15" s="59"/>
      <c r="N15" s="59"/>
      <c r="O15" s="243" t="s">
        <v>107</v>
      </c>
      <c r="P15" s="243"/>
      <c r="Q15" s="243"/>
      <c r="R15" s="244">
        <v>0.27</v>
      </c>
      <c r="S15" s="243"/>
      <c r="T15" s="243"/>
      <c r="U15" s="59"/>
      <c r="V15" s="59"/>
      <c r="W15" s="59"/>
      <c r="X15" s="59"/>
      <c r="Y15" s="59"/>
      <c r="Z15" s="59"/>
    </row>
    <row r="16" spans="1:26" ht="15" customHeight="1">
      <c r="A16" s="59"/>
      <c r="B16" s="59"/>
      <c r="C16" s="59"/>
      <c r="D16" s="59"/>
      <c r="E16" s="28" t="s">
        <v>109</v>
      </c>
      <c r="F16" s="200" t="s">
        <v>111</v>
      </c>
      <c r="G16" s="201"/>
      <c r="H16" s="202"/>
      <c r="I16" s="30">
        <f>K16-$K$15</f>
        <v>1.5000000000000568E-2</v>
      </c>
      <c r="J16" s="47"/>
      <c r="K16" s="12">
        <v>9.6460000000000008</v>
      </c>
      <c r="L16" s="17">
        <v>2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5" customHeight="1">
      <c r="A17" s="59"/>
      <c r="B17" s="59"/>
      <c r="C17" s="59"/>
      <c r="D17" s="59"/>
      <c r="E17" s="28" t="s">
        <v>93</v>
      </c>
      <c r="F17" s="200" t="s">
        <v>94</v>
      </c>
      <c r="G17" s="201"/>
      <c r="H17" s="202"/>
      <c r="I17" s="22">
        <f t="shared" ref="I17:I21" si="0">K17-$K$15</f>
        <v>0.16499999999999915</v>
      </c>
      <c r="J17" s="22">
        <f>K17-K16</f>
        <v>0.14999999999999858</v>
      </c>
      <c r="K17" s="12">
        <v>9.7959999999999994</v>
      </c>
      <c r="L17" s="18">
        <v>3</v>
      </c>
      <c r="M17" s="59"/>
      <c r="N17" s="59"/>
      <c r="O17" s="240" t="s">
        <v>14</v>
      </c>
      <c r="P17" s="240"/>
      <c r="Q17" s="180"/>
      <c r="R17" s="241" t="s">
        <v>4</v>
      </c>
      <c r="S17" s="242"/>
      <c r="T17" s="242"/>
      <c r="U17" s="59"/>
      <c r="V17" s="59"/>
      <c r="W17" s="59"/>
      <c r="X17" s="59"/>
      <c r="Y17" s="59"/>
      <c r="Z17" s="59"/>
    </row>
    <row r="18" spans="1:26" ht="15" customHeight="1">
      <c r="A18" s="59"/>
      <c r="B18" s="59"/>
      <c r="C18" s="59"/>
      <c r="D18" s="59"/>
      <c r="E18" s="28" t="s">
        <v>47</v>
      </c>
      <c r="F18" s="200" t="s">
        <v>50</v>
      </c>
      <c r="G18" s="201"/>
      <c r="H18" s="202"/>
      <c r="I18" s="22">
        <f t="shared" si="0"/>
        <v>0.25699999999999967</v>
      </c>
      <c r="J18" s="30">
        <f t="shared" ref="J18:J21" si="1">K18-K17</f>
        <v>9.2000000000000526E-2</v>
      </c>
      <c r="K18" s="123">
        <v>9.8879999999999999</v>
      </c>
      <c r="L18" s="19">
        <v>4</v>
      </c>
      <c r="M18" s="59"/>
      <c r="N18" s="59"/>
      <c r="O18" s="59"/>
      <c r="P18" s="59"/>
      <c r="Q18" s="59"/>
      <c r="R18" s="241" t="s">
        <v>43</v>
      </c>
      <c r="S18" s="242"/>
      <c r="T18" s="242"/>
      <c r="U18" s="59"/>
      <c r="V18" s="59"/>
      <c r="W18" s="59"/>
      <c r="X18" s="59"/>
      <c r="Y18" s="59"/>
      <c r="Z18" s="59"/>
    </row>
    <row r="19" spans="1:26" ht="15" customHeight="1">
      <c r="A19" s="59"/>
      <c r="B19" s="59"/>
      <c r="C19" s="59"/>
      <c r="D19" s="59"/>
      <c r="E19" s="28" t="s">
        <v>108</v>
      </c>
      <c r="F19" s="200" t="s">
        <v>61</v>
      </c>
      <c r="G19" s="201"/>
      <c r="H19" s="202"/>
      <c r="I19" s="22">
        <f t="shared" si="0"/>
        <v>0.54999999999999893</v>
      </c>
      <c r="J19" s="22">
        <f t="shared" si="1"/>
        <v>0.29299999999999926</v>
      </c>
      <c r="K19" s="1">
        <v>10.180999999999999</v>
      </c>
      <c r="L19" s="31">
        <v>5</v>
      </c>
      <c r="M19" s="59"/>
      <c r="N19" s="59"/>
      <c r="O19" s="59"/>
      <c r="P19" s="59"/>
      <c r="Q19" s="59"/>
      <c r="R19" s="241" t="s">
        <v>50</v>
      </c>
      <c r="S19" s="242"/>
      <c r="T19" s="242"/>
      <c r="U19" s="59"/>
      <c r="V19" s="59"/>
      <c r="W19" s="59"/>
      <c r="X19" s="59"/>
      <c r="Y19" s="59"/>
      <c r="Z19" s="59"/>
    </row>
    <row r="20" spans="1:26" ht="15" customHeight="1">
      <c r="A20" s="59"/>
      <c r="B20" s="59"/>
      <c r="C20" s="59"/>
      <c r="D20" s="59"/>
      <c r="E20" s="28" t="s">
        <v>63</v>
      </c>
      <c r="F20" s="200" t="s">
        <v>5</v>
      </c>
      <c r="G20" s="201"/>
      <c r="H20" s="202"/>
      <c r="I20" s="22">
        <f t="shared" si="0"/>
        <v>0.69399999999999906</v>
      </c>
      <c r="J20" s="22">
        <f t="shared" si="1"/>
        <v>0.14400000000000013</v>
      </c>
      <c r="K20" s="1">
        <v>10.324999999999999</v>
      </c>
      <c r="L20" s="31">
        <v>6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5" customHeight="1">
      <c r="A21" s="59"/>
      <c r="B21" s="59"/>
      <c r="C21" s="59"/>
      <c r="D21" s="59"/>
      <c r="E21" s="28" t="s">
        <v>88</v>
      </c>
      <c r="F21" s="200" t="s">
        <v>113</v>
      </c>
      <c r="G21" s="201"/>
      <c r="H21" s="202"/>
      <c r="I21" s="22">
        <f t="shared" si="0"/>
        <v>1.0419999999999998</v>
      </c>
      <c r="J21" s="22">
        <f t="shared" si="1"/>
        <v>0.34800000000000075</v>
      </c>
      <c r="K21" s="1">
        <v>10.673</v>
      </c>
      <c r="L21" s="19">
        <v>7</v>
      </c>
      <c r="M21" s="59"/>
      <c r="N21" s="47"/>
      <c r="O21" s="47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3.5" customHeight="1" thickBo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5" customHeight="1">
      <c r="A23" s="59"/>
      <c r="B23" s="203" t="s">
        <v>6</v>
      </c>
      <c r="C23" s="204" t="s">
        <v>27</v>
      </c>
      <c r="D23" s="206" t="s">
        <v>44</v>
      </c>
      <c r="E23" s="236" t="s">
        <v>7</v>
      </c>
      <c r="F23" s="197" t="s">
        <v>9</v>
      </c>
      <c r="G23" s="210"/>
      <c r="H23" s="197" t="s">
        <v>28</v>
      </c>
      <c r="I23" s="210"/>
      <c r="J23" s="225" t="s">
        <v>29</v>
      </c>
      <c r="K23" s="210"/>
      <c r="L23" s="226" t="s">
        <v>30</v>
      </c>
      <c r="M23" s="210"/>
      <c r="N23" s="197" t="s">
        <v>31</v>
      </c>
      <c r="O23" s="210"/>
      <c r="P23" s="227" t="s">
        <v>32</v>
      </c>
      <c r="Q23" s="59"/>
      <c r="R23" s="59"/>
      <c r="S23" s="59"/>
      <c r="T23" s="235" t="s">
        <v>99</v>
      </c>
      <c r="U23" s="235"/>
      <c r="V23" s="235"/>
      <c r="W23" s="235"/>
      <c r="X23" s="235"/>
      <c r="Y23" s="59"/>
      <c r="Z23" s="59"/>
    </row>
    <row r="24" spans="1:26" ht="15" customHeight="1">
      <c r="A24" s="59"/>
      <c r="B24" s="160"/>
      <c r="C24" s="205"/>
      <c r="D24" s="207"/>
      <c r="E24" s="237"/>
      <c r="F24" s="10" t="s">
        <v>11</v>
      </c>
      <c r="G24" s="20" t="s">
        <v>12</v>
      </c>
      <c r="H24" s="10" t="s">
        <v>20</v>
      </c>
      <c r="I24" s="20" t="s">
        <v>6</v>
      </c>
      <c r="J24" s="46" t="s">
        <v>20</v>
      </c>
      <c r="K24" s="20" t="s">
        <v>6</v>
      </c>
      <c r="L24" s="45" t="s">
        <v>20</v>
      </c>
      <c r="M24" s="20" t="s">
        <v>6</v>
      </c>
      <c r="N24" s="10" t="s">
        <v>20</v>
      </c>
      <c r="O24" s="20" t="s">
        <v>6</v>
      </c>
      <c r="P24" s="228"/>
      <c r="Q24" s="59"/>
      <c r="R24" s="59"/>
      <c r="S24" s="59"/>
      <c r="T24" s="235"/>
      <c r="U24" s="235"/>
      <c r="V24" s="235"/>
      <c r="W24" s="235"/>
      <c r="X24" s="235"/>
      <c r="Y24" s="59"/>
      <c r="Z24" s="59"/>
    </row>
    <row r="25" spans="1:26" ht="15" customHeight="1">
      <c r="A25" s="59"/>
      <c r="B25" s="79">
        <v>1</v>
      </c>
      <c r="C25" s="3">
        <f t="shared" ref="C25:C31" si="2">H25+J25+L25+N25-P25</f>
        <v>1818.26</v>
      </c>
      <c r="D25" s="41">
        <v>20</v>
      </c>
      <c r="E25" s="120" t="s">
        <v>48</v>
      </c>
      <c r="F25" s="47"/>
      <c r="G25" s="53"/>
      <c r="H25" s="71">
        <f>SUM(F35:J35)</f>
        <v>454.83</v>
      </c>
      <c r="I25" s="98">
        <v>1</v>
      </c>
      <c r="J25" s="71">
        <f>SUM(K35:O35)</f>
        <v>456.61</v>
      </c>
      <c r="K25" s="98">
        <v>1</v>
      </c>
      <c r="L25" s="72">
        <f>SUM(P35:T35)</f>
        <v>457.06</v>
      </c>
      <c r="M25" s="98">
        <v>1</v>
      </c>
      <c r="N25" s="71">
        <f>SUM(U35:Y35)</f>
        <v>449.76</v>
      </c>
      <c r="O25" s="98">
        <v>1</v>
      </c>
      <c r="P25" s="65"/>
      <c r="Q25" s="59"/>
      <c r="R25" s="16">
        <v>1</v>
      </c>
      <c r="S25" s="59"/>
      <c r="T25" s="235"/>
      <c r="U25" s="235"/>
      <c r="V25" s="235"/>
      <c r="W25" s="235"/>
      <c r="X25" s="235"/>
      <c r="Y25" s="59"/>
      <c r="Z25" s="59"/>
    </row>
    <row r="26" spans="1:26" ht="15" customHeight="1">
      <c r="A26" s="59"/>
      <c r="B26" s="79">
        <v>2</v>
      </c>
      <c r="C26" s="3">
        <f t="shared" si="2"/>
        <v>1783.96</v>
      </c>
      <c r="D26" s="41">
        <v>18</v>
      </c>
      <c r="E26" s="120" t="s">
        <v>93</v>
      </c>
      <c r="F26" s="51">
        <f t="shared" ref="F26:F31" si="3">$C$25-C26</f>
        <v>34.299999999999955</v>
      </c>
      <c r="G26" s="53"/>
      <c r="H26" s="71">
        <f t="shared" ref="H26:H31" si="4">SUM(F36:J36)</f>
        <v>444.42</v>
      </c>
      <c r="I26" s="100">
        <v>3</v>
      </c>
      <c r="J26" s="71">
        <f t="shared" ref="J26:J31" si="5">SUM(K36:O36)</f>
        <v>449.12</v>
      </c>
      <c r="K26" s="99">
        <v>2</v>
      </c>
      <c r="L26" s="72">
        <f t="shared" ref="L26:L31" si="6">SUM(P36:T36)</f>
        <v>448.73</v>
      </c>
      <c r="M26" s="99">
        <v>2</v>
      </c>
      <c r="N26" s="71">
        <f t="shared" ref="N26:N31" si="7">SUM(U36:Y36)</f>
        <v>441.69</v>
      </c>
      <c r="O26" s="99">
        <v>2</v>
      </c>
      <c r="P26" s="65"/>
      <c r="Q26" s="59"/>
      <c r="R26" s="25">
        <v>2</v>
      </c>
      <c r="S26" s="59"/>
      <c r="T26" s="235"/>
      <c r="U26" s="235"/>
      <c r="V26" s="235"/>
      <c r="W26" s="235"/>
      <c r="X26" s="235"/>
      <c r="Y26" s="59"/>
      <c r="Z26" s="59"/>
    </row>
    <row r="27" spans="1:26" ht="15" customHeight="1">
      <c r="A27" s="59"/>
      <c r="B27" s="79">
        <v>3</v>
      </c>
      <c r="C27" s="3">
        <f t="shared" si="2"/>
        <v>1756.9300000000003</v>
      </c>
      <c r="D27" s="41">
        <v>16</v>
      </c>
      <c r="E27" s="120" t="s">
        <v>115</v>
      </c>
      <c r="F27" s="51">
        <f t="shared" si="3"/>
        <v>61.3299999999997</v>
      </c>
      <c r="G27" s="32">
        <f t="shared" ref="G27:G31" si="8">C26-C27</f>
        <v>27.029999999999745</v>
      </c>
      <c r="H27" s="64">
        <f t="shared" si="4"/>
        <v>435.73</v>
      </c>
      <c r="I27" s="102">
        <v>4</v>
      </c>
      <c r="J27" s="71">
        <f t="shared" si="5"/>
        <v>440.18</v>
      </c>
      <c r="K27" s="100">
        <v>3</v>
      </c>
      <c r="L27" s="72">
        <f t="shared" si="6"/>
        <v>443.64</v>
      </c>
      <c r="M27" s="100">
        <v>3</v>
      </c>
      <c r="N27" s="64">
        <f t="shared" si="7"/>
        <v>437.38</v>
      </c>
      <c r="O27" s="101">
        <v>4</v>
      </c>
      <c r="P27" s="65"/>
      <c r="Q27" s="59"/>
      <c r="R27" s="18">
        <v>3</v>
      </c>
      <c r="S27" s="59"/>
      <c r="T27" s="235"/>
      <c r="U27" s="235"/>
      <c r="V27" s="235"/>
      <c r="W27" s="235"/>
      <c r="X27" s="235"/>
      <c r="Y27" s="59"/>
      <c r="Z27" s="59"/>
    </row>
    <row r="28" spans="1:26" ht="15" customHeight="1">
      <c r="A28" s="59"/>
      <c r="B28" s="79">
        <v>4</v>
      </c>
      <c r="C28" s="3">
        <f t="shared" si="2"/>
        <v>1736.46</v>
      </c>
      <c r="D28" s="41">
        <v>15</v>
      </c>
      <c r="E28" s="120" t="s">
        <v>109</v>
      </c>
      <c r="F28" s="51">
        <f t="shared" si="3"/>
        <v>81.799999999999955</v>
      </c>
      <c r="G28" s="32">
        <f t="shared" si="8"/>
        <v>20.470000000000255</v>
      </c>
      <c r="H28" s="71">
        <f t="shared" si="4"/>
        <v>445.97</v>
      </c>
      <c r="I28" s="99">
        <v>2</v>
      </c>
      <c r="J28" s="64">
        <f t="shared" si="5"/>
        <v>433.34000000000003</v>
      </c>
      <c r="K28" s="101">
        <v>4</v>
      </c>
      <c r="L28" s="63">
        <f t="shared" si="6"/>
        <v>416.09000000000003</v>
      </c>
      <c r="M28" s="101">
        <v>7</v>
      </c>
      <c r="N28" s="71">
        <f t="shared" si="7"/>
        <v>441.06</v>
      </c>
      <c r="O28" s="100">
        <v>3</v>
      </c>
      <c r="P28" s="65"/>
      <c r="Q28" s="59"/>
      <c r="R28" s="19">
        <v>4</v>
      </c>
      <c r="S28" s="59"/>
      <c r="T28" s="235"/>
      <c r="U28" s="235"/>
      <c r="V28" s="235"/>
      <c r="W28" s="235"/>
      <c r="X28" s="235"/>
      <c r="Y28" s="59"/>
      <c r="Z28" s="59"/>
    </row>
    <row r="29" spans="1:26" ht="15" customHeight="1">
      <c r="A29" s="59"/>
      <c r="B29" s="79">
        <v>5</v>
      </c>
      <c r="C29" s="3">
        <f t="shared" si="2"/>
        <v>1720.2</v>
      </c>
      <c r="D29" s="42">
        <v>14</v>
      </c>
      <c r="E29" s="120" t="s">
        <v>63</v>
      </c>
      <c r="F29" s="51">
        <f t="shared" si="3"/>
        <v>98.059999999999945</v>
      </c>
      <c r="G29" s="32">
        <f t="shared" si="8"/>
        <v>16.259999999999991</v>
      </c>
      <c r="H29" s="64">
        <f t="shared" si="4"/>
        <v>429.82</v>
      </c>
      <c r="I29" s="102">
        <v>5</v>
      </c>
      <c r="J29" s="64">
        <f t="shared" si="5"/>
        <v>432.06</v>
      </c>
      <c r="K29" s="102">
        <v>5</v>
      </c>
      <c r="L29" s="63">
        <f t="shared" si="6"/>
        <v>430.63</v>
      </c>
      <c r="M29" s="102">
        <v>4</v>
      </c>
      <c r="N29" s="64">
        <f t="shared" si="7"/>
        <v>427.69</v>
      </c>
      <c r="O29" s="101">
        <v>5</v>
      </c>
      <c r="P29" s="65"/>
      <c r="Q29" s="59"/>
      <c r="R29" s="31">
        <v>5</v>
      </c>
      <c r="S29" s="59"/>
      <c r="T29" s="235"/>
      <c r="U29" s="235"/>
      <c r="V29" s="235"/>
      <c r="W29" s="235"/>
      <c r="X29" s="235"/>
      <c r="Y29" s="59"/>
      <c r="Z29" s="59"/>
    </row>
    <row r="30" spans="1:26" ht="15" customHeight="1">
      <c r="A30" s="59"/>
      <c r="B30" s="79">
        <v>6</v>
      </c>
      <c r="C30" s="3">
        <f t="shared" si="2"/>
        <v>1691.6000000000001</v>
      </c>
      <c r="D30" s="41">
        <v>13</v>
      </c>
      <c r="E30" s="120" t="s">
        <v>108</v>
      </c>
      <c r="F30" s="51">
        <f t="shared" si="3"/>
        <v>126.65999999999985</v>
      </c>
      <c r="G30" s="32">
        <f t="shared" si="8"/>
        <v>28.599999999999909</v>
      </c>
      <c r="H30" s="64">
        <f t="shared" si="4"/>
        <v>422.4</v>
      </c>
      <c r="I30" s="102">
        <v>6</v>
      </c>
      <c r="J30" s="64">
        <f t="shared" si="5"/>
        <v>426.06</v>
      </c>
      <c r="K30" s="102">
        <v>6</v>
      </c>
      <c r="L30" s="63">
        <f t="shared" si="6"/>
        <v>423.46</v>
      </c>
      <c r="M30" s="102">
        <v>5</v>
      </c>
      <c r="N30" s="64">
        <f t="shared" si="7"/>
        <v>419.68</v>
      </c>
      <c r="O30" s="102">
        <v>6</v>
      </c>
      <c r="P30" s="65"/>
      <c r="Q30" s="59"/>
      <c r="R30" s="31">
        <v>6</v>
      </c>
      <c r="S30" s="59"/>
      <c r="T30" s="235"/>
      <c r="U30" s="235"/>
      <c r="V30" s="235"/>
      <c r="W30" s="235"/>
      <c r="X30" s="235"/>
      <c r="Y30" s="59"/>
      <c r="Z30" s="59"/>
    </row>
    <row r="31" spans="1:26" ht="15" customHeight="1">
      <c r="A31" s="59"/>
      <c r="B31" s="79">
        <v>7</v>
      </c>
      <c r="C31" s="3">
        <f t="shared" si="2"/>
        <v>1653.6699999999998</v>
      </c>
      <c r="D31" s="41">
        <v>12</v>
      </c>
      <c r="E31" s="120" t="s">
        <v>88</v>
      </c>
      <c r="F31" s="51">
        <f t="shared" si="3"/>
        <v>164.59000000000015</v>
      </c>
      <c r="G31" s="52">
        <f t="shared" si="8"/>
        <v>37.930000000000291</v>
      </c>
      <c r="H31" s="64">
        <f t="shared" si="4"/>
        <v>409.79</v>
      </c>
      <c r="I31" s="101">
        <v>7</v>
      </c>
      <c r="J31" s="64">
        <f t="shared" si="5"/>
        <v>411.56</v>
      </c>
      <c r="K31" s="101">
        <v>7</v>
      </c>
      <c r="L31" s="63">
        <f t="shared" si="6"/>
        <v>418.75</v>
      </c>
      <c r="M31" s="101">
        <v>6</v>
      </c>
      <c r="N31" s="64">
        <f t="shared" si="7"/>
        <v>413.57</v>
      </c>
      <c r="O31" s="101">
        <v>7</v>
      </c>
      <c r="P31" s="65"/>
      <c r="Q31" s="59"/>
      <c r="R31" s="19">
        <v>7</v>
      </c>
      <c r="S31" s="59"/>
      <c r="T31" s="235"/>
      <c r="U31" s="235"/>
      <c r="V31" s="235"/>
      <c r="W31" s="235"/>
      <c r="X31" s="235"/>
      <c r="Y31" s="59"/>
      <c r="Z31" s="59"/>
    </row>
    <row r="32" spans="1:26" ht="13.5" customHeight="1" thickBo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5" customHeight="1">
      <c r="A33" s="59"/>
      <c r="B33" s="59"/>
      <c r="C33" s="59"/>
      <c r="D33" s="59"/>
      <c r="E33" s="236" t="s">
        <v>7</v>
      </c>
      <c r="F33" s="191" t="s">
        <v>28</v>
      </c>
      <c r="G33" s="238"/>
      <c r="H33" s="238"/>
      <c r="I33" s="238"/>
      <c r="J33" s="239"/>
      <c r="K33" s="191" t="s">
        <v>29</v>
      </c>
      <c r="L33" s="238"/>
      <c r="M33" s="238"/>
      <c r="N33" s="238"/>
      <c r="O33" s="239"/>
      <c r="P33" s="191" t="s">
        <v>30</v>
      </c>
      <c r="Q33" s="238"/>
      <c r="R33" s="238"/>
      <c r="S33" s="238"/>
      <c r="T33" s="239"/>
      <c r="U33" s="191" t="s">
        <v>31</v>
      </c>
      <c r="V33" s="238"/>
      <c r="W33" s="238"/>
      <c r="X33" s="238"/>
      <c r="Y33" s="239"/>
      <c r="Z33" s="59"/>
    </row>
    <row r="34" spans="1:26" ht="15" customHeight="1">
      <c r="A34" s="59"/>
      <c r="B34" s="59"/>
      <c r="C34" s="59"/>
      <c r="D34" s="59"/>
      <c r="E34" s="237"/>
      <c r="F34" s="13" t="s">
        <v>15</v>
      </c>
      <c r="G34" s="85" t="s">
        <v>16</v>
      </c>
      <c r="H34" s="86" t="s">
        <v>17</v>
      </c>
      <c r="I34" s="87" t="s">
        <v>18</v>
      </c>
      <c r="J34" s="14" t="s">
        <v>19</v>
      </c>
      <c r="K34" s="13" t="s">
        <v>15</v>
      </c>
      <c r="L34" s="85" t="s">
        <v>16</v>
      </c>
      <c r="M34" s="86" t="s">
        <v>17</v>
      </c>
      <c r="N34" s="87" t="s">
        <v>18</v>
      </c>
      <c r="O34" s="14" t="s">
        <v>19</v>
      </c>
      <c r="P34" s="13" t="s">
        <v>15</v>
      </c>
      <c r="Q34" s="85" t="s">
        <v>16</v>
      </c>
      <c r="R34" s="86" t="s">
        <v>17</v>
      </c>
      <c r="S34" s="87" t="s">
        <v>18</v>
      </c>
      <c r="T34" s="14" t="s">
        <v>19</v>
      </c>
      <c r="U34" s="13" t="s">
        <v>15</v>
      </c>
      <c r="V34" s="85" t="s">
        <v>16</v>
      </c>
      <c r="W34" s="86" t="s">
        <v>17</v>
      </c>
      <c r="X34" s="87" t="s">
        <v>18</v>
      </c>
      <c r="Y34" s="14" t="s">
        <v>19</v>
      </c>
      <c r="Z34" s="59"/>
    </row>
    <row r="35" spans="1:26" s="66" customFormat="1" ht="15" customHeight="1">
      <c r="A35" s="61"/>
      <c r="B35" s="59"/>
      <c r="C35" s="59"/>
      <c r="D35" s="61"/>
      <c r="E35" s="120" t="s">
        <v>48</v>
      </c>
      <c r="F35" s="96">
        <v>89</v>
      </c>
      <c r="G35" s="94">
        <v>90</v>
      </c>
      <c r="H35" s="92">
        <v>91</v>
      </c>
      <c r="I35" s="49">
        <v>92</v>
      </c>
      <c r="J35" s="48">
        <v>92.83</v>
      </c>
      <c r="K35" s="95">
        <v>90</v>
      </c>
      <c r="L35" s="92">
        <v>90.61</v>
      </c>
      <c r="M35" s="92">
        <v>91</v>
      </c>
      <c r="N35" s="49">
        <v>92</v>
      </c>
      <c r="O35" s="48">
        <v>93</v>
      </c>
      <c r="P35" s="96">
        <v>89</v>
      </c>
      <c r="Q35" s="94">
        <v>90.06</v>
      </c>
      <c r="R35" s="49">
        <v>92</v>
      </c>
      <c r="S35" s="48">
        <v>93</v>
      </c>
      <c r="T35" s="48">
        <v>93</v>
      </c>
      <c r="U35" s="96">
        <v>89</v>
      </c>
      <c r="V35" s="89">
        <v>85.76</v>
      </c>
      <c r="W35" s="94">
        <v>90</v>
      </c>
      <c r="X35" s="48">
        <v>93</v>
      </c>
      <c r="Y35" s="49">
        <v>92</v>
      </c>
      <c r="Z35" s="61"/>
    </row>
    <row r="36" spans="1:26" s="66" customFormat="1" ht="15" customHeight="1">
      <c r="A36" s="61"/>
      <c r="B36" s="59"/>
      <c r="C36" s="59"/>
      <c r="D36" s="61"/>
      <c r="E36" s="120" t="s">
        <v>93</v>
      </c>
      <c r="F36" s="88">
        <v>84</v>
      </c>
      <c r="G36" s="91">
        <v>89</v>
      </c>
      <c r="H36" s="49">
        <v>92</v>
      </c>
      <c r="I36" s="91">
        <v>89</v>
      </c>
      <c r="J36" s="122">
        <v>90.42</v>
      </c>
      <c r="K36" s="88">
        <v>87.12</v>
      </c>
      <c r="L36" s="94">
        <v>90</v>
      </c>
      <c r="M36" s="92">
        <v>91</v>
      </c>
      <c r="N36" s="94">
        <v>90</v>
      </c>
      <c r="O36" s="121">
        <v>91</v>
      </c>
      <c r="P36" s="88">
        <v>87</v>
      </c>
      <c r="Q36" s="89">
        <v>88</v>
      </c>
      <c r="R36" s="49">
        <v>92</v>
      </c>
      <c r="S36" s="49">
        <v>91.73</v>
      </c>
      <c r="T36" s="122">
        <v>90</v>
      </c>
      <c r="U36" s="88">
        <v>84</v>
      </c>
      <c r="V36" s="89">
        <v>86</v>
      </c>
      <c r="W36" s="49">
        <v>92</v>
      </c>
      <c r="X36" s="94">
        <v>89.69</v>
      </c>
      <c r="Y36" s="122">
        <v>90</v>
      </c>
      <c r="Z36" s="61"/>
    </row>
    <row r="37" spans="1:26" s="66" customFormat="1" ht="15" customHeight="1">
      <c r="A37" s="61"/>
      <c r="B37" s="59"/>
      <c r="C37" s="59"/>
      <c r="D37" s="61"/>
      <c r="E37" s="120" t="s">
        <v>115</v>
      </c>
      <c r="F37" s="88">
        <v>86</v>
      </c>
      <c r="G37" s="89">
        <v>87</v>
      </c>
      <c r="H37" s="94">
        <v>89.73</v>
      </c>
      <c r="I37" s="89">
        <v>87</v>
      </c>
      <c r="J37" s="90">
        <v>86</v>
      </c>
      <c r="K37" s="88">
        <v>86</v>
      </c>
      <c r="L37" s="89">
        <v>87</v>
      </c>
      <c r="M37" s="94">
        <v>90</v>
      </c>
      <c r="N37" s="89">
        <v>88</v>
      </c>
      <c r="O37" s="97">
        <v>89.18</v>
      </c>
      <c r="P37" s="88">
        <v>87</v>
      </c>
      <c r="Q37" s="89">
        <v>88</v>
      </c>
      <c r="R37" s="94">
        <v>90</v>
      </c>
      <c r="S37" s="91">
        <v>89</v>
      </c>
      <c r="T37" s="122">
        <v>89.64</v>
      </c>
      <c r="U37" s="88">
        <v>86.38</v>
      </c>
      <c r="V37" s="89">
        <v>88</v>
      </c>
      <c r="W37" s="91">
        <v>89</v>
      </c>
      <c r="X37" s="89">
        <v>86</v>
      </c>
      <c r="Y37" s="90">
        <v>88</v>
      </c>
      <c r="Z37" s="61"/>
    </row>
    <row r="38" spans="1:26" s="66" customFormat="1" ht="15" customHeight="1">
      <c r="A38" s="61"/>
      <c r="B38" s="59"/>
      <c r="C38" s="59"/>
      <c r="D38" s="61"/>
      <c r="E38" s="120" t="s">
        <v>109</v>
      </c>
      <c r="F38" s="88">
        <v>85.97</v>
      </c>
      <c r="G38" s="91">
        <v>89</v>
      </c>
      <c r="H38" s="94">
        <v>90</v>
      </c>
      <c r="I38" s="92">
        <v>91</v>
      </c>
      <c r="J38" s="122">
        <v>90</v>
      </c>
      <c r="K38" s="88">
        <v>86</v>
      </c>
      <c r="L38" s="89">
        <v>75</v>
      </c>
      <c r="M38" s="92">
        <v>91</v>
      </c>
      <c r="N38" s="49">
        <v>92.34</v>
      </c>
      <c r="O38" s="97">
        <v>89</v>
      </c>
      <c r="P38" s="88">
        <v>88.09</v>
      </c>
      <c r="Q38" s="91">
        <v>89</v>
      </c>
      <c r="R38" s="89">
        <v>59</v>
      </c>
      <c r="S38" s="49">
        <v>92</v>
      </c>
      <c r="T38" s="90">
        <v>88</v>
      </c>
      <c r="U38" s="88">
        <v>87</v>
      </c>
      <c r="V38" s="91">
        <v>89</v>
      </c>
      <c r="W38" s="89">
        <v>87</v>
      </c>
      <c r="X38" s="94">
        <v>90</v>
      </c>
      <c r="Y38" s="90">
        <v>88.06</v>
      </c>
      <c r="Z38" s="61"/>
    </row>
    <row r="39" spans="1:26" s="66" customFormat="1" ht="15" customHeight="1">
      <c r="A39" s="61"/>
      <c r="B39" s="59"/>
      <c r="C39" s="59"/>
      <c r="D39" s="61"/>
      <c r="E39" s="120" t="s">
        <v>63</v>
      </c>
      <c r="F39" s="88">
        <v>84</v>
      </c>
      <c r="G39" s="89">
        <v>84</v>
      </c>
      <c r="H39" s="89">
        <v>87</v>
      </c>
      <c r="I39" s="91">
        <v>88.82</v>
      </c>
      <c r="J39" s="90">
        <v>86</v>
      </c>
      <c r="K39" s="88">
        <v>85</v>
      </c>
      <c r="L39" s="89">
        <v>84</v>
      </c>
      <c r="M39" s="89">
        <v>88.06</v>
      </c>
      <c r="N39" s="89">
        <v>88</v>
      </c>
      <c r="O39" s="90">
        <v>87</v>
      </c>
      <c r="P39" s="88">
        <v>84</v>
      </c>
      <c r="Q39" s="89">
        <v>84</v>
      </c>
      <c r="R39" s="91">
        <v>88.63</v>
      </c>
      <c r="S39" s="89">
        <v>88</v>
      </c>
      <c r="T39" s="90">
        <v>86</v>
      </c>
      <c r="U39" s="88">
        <v>81</v>
      </c>
      <c r="V39" s="89">
        <v>85</v>
      </c>
      <c r="W39" s="89">
        <v>87.69</v>
      </c>
      <c r="X39" s="89">
        <v>87</v>
      </c>
      <c r="Y39" s="90">
        <v>87</v>
      </c>
      <c r="Z39" s="61"/>
    </row>
    <row r="40" spans="1:26" s="66" customFormat="1" ht="15" customHeight="1">
      <c r="A40" s="61"/>
      <c r="B40" s="59"/>
      <c r="C40" s="59"/>
      <c r="D40" s="61"/>
      <c r="E40" s="120" t="s">
        <v>108</v>
      </c>
      <c r="F40" s="88">
        <v>82</v>
      </c>
      <c r="G40" s="89">
        <v>86.4</v>
      </c>
      <c r="H40" s="89">
        <v>85</v>
      </c>
      <c r="I40" s="89">
        <v>85</v>
      </c>
      <c r="J40" s="90">
        <v>84</v>
      </c>
      <c r="K40" s="88">
        <v>85</v>
      </c>
      <c r="L40" s="89">
        <v>87</v>
      </c>
      <c r="M40" s="89">
        <v>86</v>
      </c>
      <c r="N40" s="89">
        <v>85</v>
      </c>
      <c r="O40" s="90">
        <v>83.06</v>
      </c>
      <c r="P40" s="88">
        <v>84</v>
      </c>
      <c r="Q40" s="89">
        <v>87</v>
      </c>
      <c r="R40" s="89">
        <v>86</v>
      </c>
      <c r="S40" s="89">
        <v>82</v>
      </c>
      <c r="T40" s="90">
        <v>84.46</v>
      </c>
      <c r="U40" s="88">
        <v>82</v>
      </c>
      <c r="V40" s="89">
        <v>85</v>
      </c>
      <c r="W40" s="89">
        <v>85</v>
      </c>
      <c r="X40" s="89">
        <v>84</v>
      </c>
      <c r="Y40" s="90">
        <v>83.68</v>
      </c>
      <c r="Z40" s="61"/>
    </row>
    <row r="41" spans="1:26" s="66" customFormat="1" ht="15" customHeight="1">
      <c r="A41" s="61"/>
      <c r="B41" s="61"/>
      <c r="C41" s="61"/>
      <c r="D41" s="61"/>
      <c r="E41" s="120" t="s">
        <v>88</v>
      </c>
      <c r="F41" s="88">
        <v>79</v>
      </c>
      <c r="G41" s="89">
        <v>83</v>
      </c>
      <c r="H41" s="89">
        <v>84</v>
      </c>
      <c r="I41" s="89">
        <v>83</v>
      </c>
      <c r="J41" s="90">
        <v>80.790000000000006</v>
      </c>
      <c r="K41" s="88">
        <v>82</v>
      </c>
      <c r="L41" s="89">
        <v>78</v>
      </c>
      <c r="M41" s="89">
        <v>84</v>
      </c>
      <c r="N41" s="89">
        <v>84</v>
      </c>
      <c r="O41" s="90">
        <v>83.56</v>
      </c>
      <c r="P41" s="88">
        <v>82</v>
      </c>
      <c r="Q41" s="89">
        <v>82</v>
      </c>
      <c r="R41" s="89">
        <v>85</v>
      </c>
      <c r="S41" s="89">
        <v>86</v>
      </c>
      <c r="T41" s="90">
        <v>83.75</v>
      </c>
      <c r="U41" s="88">
        <v>80</v>
      </c>
      <c r="V41" s="89">
        <v>82</v>
      </c>
      <c r="W41" s="89">
        <v>85</v>
      </c>
      <c r="X41" s="89">
        <v>86</v>
      </c>
      <c r="Y41" s="90">
        <v>80.569999999999993</v>
      </c>
      <c r="Z41" s="61"/>
    </row>
    <row r="42" spans="1:26" ht="13.5" customHeight="1" thickBo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s="27" customFormat="1" ht="20.25">
      <c r="A43" s="59"/>
      <c r="B43" s="229" t="s">
        <v>80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1"/>
      <c r="M43" s="232" t="s">
        <v>81</v>
      </c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4"/>
      <c r="Z43" s="59"/>
    </row>
    <row r="44" spans="1:26" ht="15" customHeight="1">
      <c r="A44" s="59"/>
      <c r="B44" s="211" t="s">
        <v>6</v>
      </c>
      <c r="C44" s="212"/>
      <c r="D44" s="215" t="s">
        <v>75</v>
      </c>
      <c r="E44" s="194" t="s">
        <v>7</v>
      </c>
      <c r="F44" s="217" t="s">
        <v>38</v>
      </c>
      <c r="G44" s="1">
        <v>1</v>
      </c>
      <c r="H44" s="1">
        <v>2</v>
      </c>
      <c r="I44" s="9">
        <v>3</v>
      </c>
      <c r="J44" s="1">
        <v>4</v>
      </c>
      <c r="K44" s="77">
        <v>5</v>
      </c>
      <c r="L44" s="110">
        <v>6</v>
      </c>
      <c r="M44" s="211" t="s">
        <v>6</v>
      </c>
      <c r="N44" s="212"/>
      <c r="O44" s="215" t="s">
        <v>100</v>
      </c>
      <c r="P44" s="219" t="s">
        <v>25</v>
      </c>
      <c r="Q44" s="220"/>
      <c r="R44" s="221"/>
      <c r="S44" s="217" t="s">
        <v>38</v>
      </c>
      <c r="T44" s="1">
        <v>1</v>
      </c>
      <c r="U44" s="1">
        <v>2</v>
      </c>
      <c r="V44" s="9">
        <v>3</v>
      </c>
      <c r="W44" s="1">
        <v>4</v>
      </c>
      <c r="X44" s="77">
        <v>5</v>
      </c>
      <c r="Y44" s="110">
        <v>6</v>
      </c>
      <c r="Z44" s="59"/>
    </row>
    <row r="45" spans="1:26" ht="15" customHeight="1">
      <c r="A45" s="59"/>
      <c r="B45" s="213"/>
      <c r="C45" s="214"/>
      <c r="D45" s="216"/>
      <c r="E45" s="194"/>
      <c r="F45" s="218"/>
      <c r="G45" s="24">
        <v>43064</v>
      </c>
      <c r="H45" s="24">
        <v>43113</v>
      </c>
      <c r="I45" s="24">
        <v>42790</v>
      </c>
      <c r="J45" s="24">
        <v>42818</v>
      </c>
      <c r="K45" s="24">
        <v>42846</v>
      </c>
      <c r="L45" s="111">
        <v>42867</v>
      </c>
      <c r="M45" s="213"/>
      <c r="N45" s="214"/>
      <c r="O45" s="216"/>
      <c r="P45" s="222"/>
      <c r="Q45" s="223"/>
      <c r="R45" s="224"/>
      <c r="S45" s="218"/>
      <c r="T45" s="24">
        <v>43064</v>
      </c>
      <c r="U45" s="24">
        <v>43113</v>
      </c>
      <c r="V45" s="24">
        <v>42790</v>
      </c>
      <c r="W45" s="24">
        <v>42818</v>
      </c>
      <c r="X45" s="24">
        <v>42846</v>
      </c>
      <c r="Y45" s="111">
        <v>42867</v>
      </c>
      <c r="Z45" s="59"/>
    </row>
    <row r="46" spans="1:26" ht="15" customHeight="1">
      <c r="A46" s="59"/>
      <c r="B46" s="79">
        <v>1</v>
      </c>
      <c r="C46" s="6" t="s">
        <v>22</v>
      </c>
      <c r="D46" s="43">
        <f t="shared" ref="D46:D57" si="9">SUM(G46:L46)</f>
        <v>40</v>
      </c>
      <c r="E46" s="74" t="s">
        <v>48</v>
      </c>
      <c r="F46" s="108"/>
      <c r="G46" s="105">
        <v>20</v>
      </c>
      <c r="H46" s="105">
        <v>20</v>
      </c>
      <c r="I46" s="164" t="s">
        <v>101</v>
      </c>
      <c r="J46" s="164" t="s">
        <v>88</v>
      </c>
      <c r="K46" s="164" t="s">
        <v>46</v>
      </c>
      <c r="L46" s="167" t="s">
        <v>45</v>
      </c>
      <c r="M46" s="161">
        <v>1</v>
      </c>
      <c r="N46" s="267" t="s">
        <v>22</v>
      </c>
      <c r="O46" s="40">
        <f t="shared" ref="O46:O69" si="10">SUM(T46:X46)</f>
        <v>40</v>
      </c>
      <c r="P46" s="251" t="s">
        <v>43</v>
      </c>
      <c r="Q46" s="252"/>
      <c r="R46" s="253"/>
      <c r="S46" s="249"/>
      <c r="T46" s="105">
        <v>20</v>
      </c>
      <c r="U46" s="105">
        <v>20</v>
      </c>
      <c r="V46" s="11"/>
      <c r="W46" s="11"/>
      <c r="X46" s="11"/>
      <c r="Y46" s="84"/>
      <c r="Z46" s="59"/>
    </row>
    <row r="47" spans="1:26" ht="15" customHeight="1">
      <c r="A47" s="59"/>
      <c r="B47" s="79">
        <v>2</v>
      </c>
      <c r="C47" s="7" t="s">
        <v>55</v>
      </c>
      <c r="D47" s="43">
        <f t="shared" si="9"/>
        <v>31</v>
      </c>
      <c r="E47" s="109" t="s">
        <v>93</v>
      </c>
      <c r="F47" s="73">
        <f t="shared" ref="F47:F57" si="11">D46-D47</f>
        <v>9</v>
      </c>
      <c r="G47" s="11">
        <v>13</v>
      </c>
      <c r="H47" s="33">
        <v>18</v>
      </c>
      <c r="I47" s="165"/>
      <c r="J47" s="165"/>
      <c r="K47" s="165"/>
      <c r="L47" s="168"/>
      <c r="M47" s="163"/>
      <c r="N47" s="268"/>
      <c r="O47" s="40">
        <f t="shared" si="10"/>
        <v>40</v>
      </c>
      <c r="P47" s="251" t="s">
        <v>42</v>
      </c>
      <c r="Q47" s="252"/>
      <c r="R47" s="253"/>
      <c r="S47" s="250"/>
      <c r="T47" s="105">
        <v>20</v>
      </c>
      <c r="U47" s="105">
        <v>20</v>
      </c>
      <c r="V47" s="11"/>
      <c r="W47" s="11"/>
      <c r="X47" s="11"/>
      <c r="Y47" s="84"/>
      <c r="Z47" s="59"/>
    </row>
    <row r="48" spans="1:26" ht="15" customHeight="1">
      <c r="A48" s="59"/>
      <c r="B48" s="79">
        <v>3</v>
      </c>
      <c r="C48" s="7" t="s">
        <v>23</v>
      </c>
      <c r="D48" s="43">
        <f t="shared" si="9"/>
        <v>31</v>
      </c>
      <c r="E48" s="109" t="s">
        <v>47</v>
      </c>
      <c r="F48" s="73">
        <f t="shared" si="11"/>
        <v>0</v>
      </c>
      <c r="G48" s="11">
        <v>15</v>
      </c>
      <c r="H48" s="107">
        <v>16</v>
      </c>
      <c r="I48" s="165"/>
      <c r="J48" s="165"/>
      <c r="K48" s="165"/>
      <c r="L48" s="168"/>
      <c r="M48" s="161">
        <v>2</v>
      </c>
      <c r="N48" s="265" t="s">
        <v>55</v>
      </c>
      <c r="O48" s="40">
        <f t="shared" si="10"/>
        <v>31</v>
      </c>
      <c r="P48" s="254" t="s">
        <v>4</v>
      </c>
      <c r="Q48" s="255"/>
      <c r="R48" s="256"/>
      <c r="S48" s="260">
        <v>9</v>
      </c>
      <c r="T48" s="11">
        <v>13</v>
      </c>
      <c r="U48" s="33">
        <v>18</v>
      </c>
      <c r="V48" s="11"/>
      <c r="W48" s="11"/>
      <c r="X48" s="11"/>
      <c r="Y48" s="84"/>
      <c r="Z48" s="59"/>
    </row>
    <row r="49" spans="1:26" ht="15" customHeight="1">
      <c r="A49" s="59"/>
      <c r="B49" s="79">
        <v>4</v>
      </c>
      <c r="C49" s="7" t="s">
        <v>23</v>
      </c>
      <c r="D49" s="43">
        <f t="shared" si="9"/>
        <v>28</v>
      </c>
      <c r="E49" s="109" t="s">
        <v>63</v>
      </c>
      <c r="F49" s="73">
        <f t="shared" si="11"/>
        <v>3</v>
      </c>
      <c r="G49" s="11">
        <v>14</v>
      </c>
      <c r="H49" s="11">
        <v>14</v>
      </c>
      <c r="I49" s="165"/>
      <c r="J49" s="165"/>
      <c r="K49" s="165"/>
      <c r="L49" s="168"/>
      <c r="M49" s="163"/>
      <c r="N49" s="266"/>
      <c r="O49" s="40">
        <f t="shared" si="10"/>
        <v>31</v>
      </c>
      <c r="P49" s="254" t="s">
        <v>94</v>
      </c>
      <c r="Q49" s="255"/>
      <c r="R49" s="256"/>
      <c r="S49" s="261"/>
      <c r="T49" s="11">
        <v>13</v>
      </c>
      <c r="U49" s="33">
        <v>18</v>
      </c>
      <c r="V49" s="11"/>
      <c r="W49" s="11"/>
      <c r="X49" s="11"/>
      <c r="Y49" s="84"/>
      <c r="Z49" s="59"/>
    </row>
    <row r="50" spans="1:26" ht="15" customHeight="1">
      <c r="A50" s="59"/>
      <c r="B50" s="79">
        <v>5</v>
      </c>
      <c r="C50" s="7" t="s">
        <v>39</v>
      </c>
      <c r="D50" s="43">
        <f t="shared" si="9"/>
        <v>24</v>
      </c>
      <c r="E50" s="109" t="s">
        <v>88</v>
      </c>
      <c r="F50" s="73">
        <f t="shared" si="11"/>
        <v>4</v>
      </c>
      <c r="G50" s="11">
        <v>12</v>
      </c>
      <c r="H50" s="11">
        <v>12</v>
      </c>
      <c r="I50" s="165"/>
      <c r="J50" s="165"/>
      <c r="K50" s="165"/>
      <c r="L50" s="168"/>
      <c r="M50" s="161">
        <v>3</v>
      </c>
      <c r="N50" s="265" t="s">
        <v>23</v>
      </c>
      <c r="O50" s="40">
        <f t="shared" si="10"/>
        <v>31</v>
      </c>
      <c r="P50" s="257" t="s">
        <v>51</v>
      </c>
      <c r="Q50" s="258"/>
      <c r="R50" s="259"/>
      <c r="S50" s="260">
        <v>0</v>
      </c>
      <c r="T50" s="11">
        <v>15</v>
      </c>
      <c r="U50" s="107">
        <v>16</v>
      </c>
      <c r="V50" s="11"/>
      <c r="W50" s="11"/>
      <c r="X50" s="11"/>
      <c r="Y50" s="84"/>
      <c r="Z50" s="59"/>
    </row>
    <row r="51" spans="1:26" ht="15" customHeight="1">
      <c r="A51" s="59"/>
      <c r="B51" s="79">
        <v>6</v>
      </c>
      <c r="C51" s="8" t="s">
        <v>56</v>
      </c>
      <c r="D51" s="43">
        <f t="shared" si="9"/>
        <v>18</v>
      </c>
      <c r="E51" s="75" t="s">
        <v>60</v>
      </c>
      <c r="F51" s="73">
        <f t="shared" si="11"/>
        <v>6</v>
      </c>
      <c r="G51" s="33">
        <v>18</v>
      </c>
      <c r="H51" s="11"/>
      <c r="I51" s="165"/>
      <c r="J51" s="165"/>
      <c r="K51" s="165"/>
      <c r="L51" s="168"/>
      <c r="M51" s="163"/>
      <c r="N51" s="266"/>
      <c r="O51" s="40">
        <f t="shared" si="10"/>
        <v>31</v>
      </c>
      <c r="P51" s="257" t="s">
        <v>50</v>
      </c>
      <c r="Q51" s="258"/>
      <c r="R51" s="259"/>
      <c r="S51" s="261"/>
      <c r="T51" s="11">
        <v>15</v>
      </c>
      <c r="U51" s="107">
        <v>16</v>
      </c>
      <c r="V51" s="11"/>
      <c r="W51" s="11"/>
      <c r="X51" s="11"/>
      <c r="Y51" s="84"/>
      <c r="Z51" s="59"/>
    </row>
    <row r="52" spans="1:26" ht="15" customHeight="1">
      <c r="A52" s="59"/>
      <c r="B52" s="79">
        <v>7</v>
      </c>
      <c r="C52" s="8" t="s">
        <v>56</v>
      </c>
      <c r="D52" s="43">
        <f t="shared" si="9"/>
        <v>16</v>
      </c>
      <c r="E52" s="76" t="s">
        <v>82</v>
      </c>
      <c r="F52" s="73">
        <f t="shared" si="11"/>
        <v>2</v>
      </c>
      <c r="G52" s="107">
        <v>16</v>
      </c>
      <c r="H52" s="11"/>
      <c r="I52" s="165"/>
      <c r="J52" s="165"/>
      <c r="K52" s="165"/>
      <c r="L52" s="168"/>
      <c r="M52" s="161">
        <v>4</v>
      </c>
      <c r="N52" s="265" t="s">
        <v>23</v>
      </c>
      <c r="O52" s="40">
        <f t="shared" si="10"/>
        <v>28</v>
      </c>
      <c r="P52" s="154" t="s">
        <v>5</v>
      </c>
      <c r="Q52" s="155"/>
      <c r="R52" s="156"/>
      <c r="S52" s="260">
        <v>3</v>
      </c>
      <c r="T52" s="11">
        <v>14</v>
      </c>
      <c r="U52" s="11">
        <v>14</v>
      </c>
      <c r="V52" s="11"/>
      <c r="W52" s="11"/>
      <c r="X52" s="11"/>
      <c r="Y52" s="84"/>
      <c r="Z52" s="59"/>
    </row>
    <row r="53" spans="1:26" ht="15" customHeight="1">
      <c r="A53" s="59"/>
      <c r="B53" s="79">
        <v>8</v>
      </c>
      <c r="C53" s="78" t="s">
        <v>21</v>
      </c>
      <c r="D53" s="43">
        <f t="shared" si="9"/>
        <v>15</v>
      </c>
      <c r="E53" s="109" t="s">
        <v>109</v>
      </c>
      <c r="F53" s="73">
        <f t="shared" si="11"/>
        <v>1</v>
      </c>
      <c r="G53" s="11"/>
      <c r="H53" s="11">
        <v>15</v>
      </c>
      <c r="I53" s="165"/>
      <c r="J53" s="165"/>
      <c r="K53" s="165"/>
      <c r="L53" s="168"/>
      <c r="M53" s="163"/>
      <c r="N53" s="266"/>
      <c r="O53" s="40">
        <f t="shared" si="10"/>
        <v>28</v>
      </c>
      <c r="P53" s="154" t="s">
        <v>66</v>
      </c>
      <c r="Q53" s="155"/>
      <c r="R53" s="156"/>
      <c r="S53" s="261"/>
      <c r="T53" s="11">
        <v>14</v>
      </c>
      <c r="U53" s="11">
        <v>14</v>
      </c>
      <c r="V53" s="11"/>
      <c r="W53" s="11"/>
      <c r="X53" s="11"/>
      <c r="Y53" s="84"/>
      <c r="Z53" s="59"/>
    </row>
    <row r="54" spans="1:26" ht="15" customHeight="1">
      <c r="A54" s="59"/>
      <c r="B54" s="79">
        <v>9</v>
      </c>
      <c r="C54" s="78" t="s">
        <v>21</v>
      </c>
      <c r="D54" s="43">
        <f t="shared" si="9"/>
        <v>13</v>
      </c>
      <c r="E54" s="109" t="s">
        <v>108</v>
      </c>
      <c r="F54" s="73">
        <f t="shared" si="11"/>
        <v>2</v>
      </c>
      <c r="G54" s="11"/>
      <c r="H54" s="11">
        <v>13</v>
      </c>
      <c r="I54" s="165"/>
      <c r="J54" s="165"/>
      <c r="K54" s="165"/>
      <c r="L54" s="168"/>
      <c r="M54" s="112">
        <v>5</v>
      </c>
      <c r="N54" s="7" t="s">
        <v>39</v>
      </c>
      <c r="O54" s="40">
        <f t="shared" si="10"/>
        <v>24</v>
      </c>
      <c r="P54" s="154" t="s">
        <v>89</v>
      </c>
      <c r="Q54" s="155"/>
      <c r="R54" s="156"/>
      <c r="S54" s="80">
        <v>4</v>
      </c>
      <c r="T54" s="11">
        <v>12</v>
      </c>
      <c r="U54" s="11">
        <v>12</v>
      </c>
      <c r="V54" s="11"/>
      <c r="W54" s="11"/>
      <c r="X54" s="11"/>
      <c r="Y54" s="84"/>
      <c r="Z54" s="59"/>
    </row>
    <row r="55" spans="1:26" ht="15" customHeight="1">
      <c r="A55" s="59"/>
      <c r="B55" s="79">
        <v>10</v>
      </c>
      <c r="C55" s="78"/>
      <c r="D55" s="43">
        <f t="shared" si="9"/>
        <v>0</v>
      </c>
      <c r="E55" s="109"/>
      <c r="F55" s="73">
        <f t="shared" si="11"/>
        <v>13</v>
      </c>
      <c r="G55" s="11"/>
      <c r="H55" s="11"/>
      <c r="I55" s="165"/>
      <c r="J55" s="165"/>
      <c r="K55" s="165"/>
      <c r="L55" s="168"/>
      <c r="M55" s="161">
        <v>6</v>
      </c>
      <c r="N55" s="262" t="s">
        <v>56</v>
      </c>
      <c r="O55" s="40">
        <f t="shared" si="10"/>
        <v>18</v>
      </c>
      <c r="P55" s="154" t="s">
        <v>41</v>
      </c>
      <c r="Q55" s="155"/>
      <c r="R55" s="156"/>
      <c r="S55" s="157">
        <v>6</v>
      </c>
      <c r="T55" s="33">
        <v>18</v>
      </c>
      <c r="U55" s="11"/>
      <c r="V55" s="11"/>
      <c r="W55" s="11"/>
      <c r="X55" s="106"/>
      <c r="Y55" s="113"/>
      <c r="Z55" s="59"/>
    </row>
    <row r="56" spans="1:26" ht="15" customHeight="1">
      <c r="A56" s="59"/>
      <c r="B56" s="79">
        <v>11</v>
      </c>
      <c r="C56" s="8"/>
      <c r="D56" s="43">
        <f t="shared" si="9"/>
        <v>0</v>
      </c>
      <c r="E56" s="109"/>
      <c r="F56" s="73">
        <f t="shared" si="11"/>
        <v>0</v>
      </c>
      <c r="G56" s="11"/>
      <c r="H56" s="11"/>
      <c r="I56" s="165"/>
      <c r="J56" s="165"/>
      <c r="K56" s="165"/>
      <c r="L56" s="168"/>
      <c r="M56" s="163"/>
      <c r="N56" s="264"/>
      <c r="O56" s="40">
        <f t="shared" si="10"/>
        <v>18</v>
      </c>
      <c r="P56" s="154" t="s">
        <v>62</v>
      </c>
      <c r="Q56" s="155"/>
      <c r="R56" s="156"/>
      <c r="S56" s="158"/>
      <c r="T56" s="33">
        <v>18</v>
      </c>
      <c r="U56" s="11"/>
      <c r="V56" s="11"/>
      <c r="W56" s="11"/>
      <c r="X56" s="11"/>
      <c r="Y56" s="84"/>
      <c r="Z56" s="59"/>
    </row>
    <row r="57" spans="1:26" ht="15" customHeight="1">
      <c r="A57" s="59"/>
      <c r="B57" s="79">
        <v>12</v>
      </c>
      <c r="C57" s="8"/>
      <c r="D57" s="43">
        <f t="shared" si="9"/>
        <v>0</v>
      </c>
      <c r="E57" s="109"/>
      <c r="F57" s="73">
        <f t="shared" si="11"/>
        <v>0</v>
      </c>
      <c r="G57" s="11"/>
      <c r="H57" s="11"/>
      <c r="I57" s="166"/>
      <c r="J57" s="166"/>
      <c r="K57" s="166"/>
      <c r="L57" s="169"/>
      <c r="M57" s="79">
        <v>7</v>
      </c>
      <c r="N57" s="78" t="s">
        <v>21</v>
      </c>
      <c r="O57" s="40">
        <f t="shared" si="10"/>
        <v>18</v>
      </c>
      <c r="P57" s="154" t="s">
        <v>106</v>
      </c>
      <c r="Q57" s="155"/>
      <c r="R57" s="156"/>
      <c r="S57" s="80">
        <v>0</v>
      </c>
      <c r="T57" s="11"/>
      <c r="U57" s="33">
        <v>18</v>
      </c>
      <c r="V57" s="11"/>
      <c r="W57" s="11"/>
      <c r="X57" s="106"/>
      <c r="Y57" s="113"/>
      <c r="Z57" s="59"/>
    </row>
    <row r="58" spans="1:26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61">
        <v>8</v>
      </c>
      <c r="N58" s="262" t="s">
        <v>116</v>
      </c>
      <c r="O58" s="40">
        <f t="shared" si="10"/>
        <v>16</v>
      </c>
      <c r="P58" s="154" t="s">
        <v>83</v>
      </c>
      <c r="Q58" s="155"/>
      <c r="R58" s="156"/>
      <c r="S58" s="157">
        <v>2</v>
      </c>
      <c r="T58" s="107">
        <v>16</v>
      </c>
      <c r="U58" s="11"/>
      <c r="V58" s="11"/>
      <c r="W58" s="11"/>
      <c r="X58" s="11"/>
      <c r="Y58" s="84"/>
      <c r="Z58" s="59"/>
    </row>
    <row r="59" spans="1:26" ht="15" customHeight="1">
      <c r="A59" s="59"/>
      <c r="B59" s="6" t="s">
        <v>22</v>
      </c>
      <c r="C59" s="7" t="s">
        <v>23</v>
      </c>
      <c r="D59" s="7" t="s">
        <v>39</v>
      </c>
      <c r="E59" s="7" t="s">
        <v>54</v>
      </c>
      <c r="F59" s="7" t="s">
        <v>55</v>
      </c>
      <c r="G59" s="8" t="s">
        <v>56</v>
      </c>
      <c r="H59" s="8" t="s">
        <v>57</v>
      </c>
      <c r="I59" s="8" t="s">
        <v>40</v>
      </c>
      <c r="J59" s="8" t="s">
        <v>24</v>
      </c>
      <c r="K59" s="78" t="s">
        <v>21</v>
      </c>
      <c r="L59" s="59"/>
      <c r="M59" s="162"/>
      <c r="N59" s="263"/>
      <c r="O59" s="40">
        <f t="shared" si="10"/>
        <v>16</v>
      </c>
      <c r="P59" s="154" t="s">
        <v>91</v>
      </c>
      <c r="Q59" s="155"/>
      <c r="R59" s="156"/>
      <c r="S59" s="248"/>
      <c r="T59" s="107">
        <v>16</v>
      </c>
      <c r="U59" s="11"/>
      <c r="V59" s="11"/>
      <c r="W59" s="11"/>
      <c r="X59" s="11"/>
      <c r="Y59" s="84"/>
      <c r="Z59" s="59"/>
    </row>
    <row r="60" spans="1:26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63"/>
      <c r="N60" s="264"/>
      <c r="O60" s="40">
        <f t="shared" si="10"/>
        <v>16</v>
      </c>
      <c r="P60" s="154" t="s">
        <v>26</v>
      </c>
      <c r="Q60" s="155"/>
      <c r="R60" s="156"/>
      <c r="S60" s="158"/>
      <c r="T60" s="107">
        <v>16</v>
      </c>
      <c r="U60" s="11"/>
      <c r="V60" s="11"/>
      <c r="W60" s="11"/>
      <c r="X60" s="11"/>
      <c r="Y60" s="84"/>
      <c r="Z60" s="59"/>
    </row>
    <row r="61" spans="1:26" ht="15" customHeight="1">
      <c r="A61" s="59"/>
      <c r="B61" s="59"/>
      <c r="C61" s="159" t="s">
        <v>86</v>
      </c>
      <c r="D61" s="159"/>
      <c r="E61" s="159"/>
      <c r="F61" s="159"/>
      <c r="G61" s="159"/>
      <c r="H61" s="159"/>
      <c r="I61" s="159"/>
      <c r="J61" s="159"/>
      <c r="K61" s="59"/>
      <c r="L61" s="59"/>
      <c r="M61" s="161">
        <v>9</v>
      </c>
      <c r="N61" s="245" t="s">
        <v>21</v>
      </c>
      <c r="O61" s="40">
        <f t="shared" si="10"/>
        <v>15</v>
      </c>
      <c r="P61" s="154" t="s">
        <v>111</v>
      </c>
      <c r="Q61" s="155"/>
      <c r="R61" s="156"/>
      <c r="S61" s="248">
        <v>1</v>
      </c>
      <c r="T61" s="11"/>
      <c r="U61" s="11">
        <v>15</v>
      </c>
      <c r="V61" s="11"/>
      <c r="W61" s="11"/>
      <c r="X61" s="11"/>
      <c r="Y61" s="84"/>
      <c r="Z61" s="59"/>
    </row>
    <row r="62" spans="1:26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63"/>
      <c r="N62" s="247"/>
      <c r="O62" s="40">
        <f t="shared" si="10"/>
        <v>15</v>
      </c>
      <c r="P62" s="154" t="s">
        <v>110</v>
      </c>
      <c r="Q62" s="155"/>
      <c r="R62" s="156"/>
      <c r="S62" s="158"/>
      <c r="T62" s="11"/>
      <c r="U62" s="11">
        <v>15</v>
      </c>
      <c r="V62" s="11"/>
      <c r="W62" s="11"/>
      <c r="X62" s="11"/>
      <c r="Y62" s="84"/>
      <c r="Z62" s="59"/>
    </row>
    <row r="63" spans="1:26" ht="15" customHeight="1">
      <c r="A63" s="59"/>
      <c r="B63" s="59"/>
      <c r="C63" s="159" t="s">
        <v>58</v>
      </c>
      <c r="D63" s="159"/>
      <c r="E63" s="159"/>
      <c r="F63" s="159"/>
      <c r="G63" s="159"/>
      <c r="H63" s="159"/>
      <c r="I63" s="159"/>
      <c r="J63" s="159"/>
      <c r="K63" s="59"/>
      <c r="L63" s="59"/>
      <c r="M63" s="161">
        <v>10</v>
      </c>
      <c r="N63" s="245" t="s">
        <v>21</v>
      </c>
      <c r="O63" s="40">
        <f t="shared" si="10"/>
        <v>13</v>
      </c>
      <c r="P63" s="154" t="s">
        <v>61</v>
      </c>
      <c r="Q63" s="155"/>
      <c r="R63" s="156"/>
      <c r="S63" s="248">
        <v>2</v>
      </c>
      <c r="T63" s="11"/>
      <c r="U63" s="11">
        <v>13</v>
      </c>
      <c r="V63" s="11"/>
      <c r="W63" s="11"/>
      <c r="X63" s="11"/>
      <c r="Y63" s="84"/>
      <c r="Z63" s="59"/>
    </row>
    <row r="64" spans="1:26" ht="1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63"/>
      <c r="N64" s="247"/>
      <c r="O64" s="40">
        <f t="shared" si="10"/>
        <v>13</v>
      </c>
      <c r="P64" s="154" t="s">
        <v>112</v>
      </c>
      <c r="Q64" s="155"/>
      <c r="R64" s="156"/>
      <c r="S64" s="158"/>
      <c r="T64" s="11"/>
      <c r="U64" s="11">
        <v>13</v>
      </c>
      <c r="V64" s="11"/>
      <c r="W64" s="11"/>
      <c r="X64" s="11"/>
      <c r="Y64" s="84"/>
      <c r="Z64" s="59"/>
    </row>
    <row r="65" spans="1:26" ht="15" customHeight="1">
      <c r="A65" s="59"/>
      <c r="B65" s="59"/>
      <c r="C65" s="159" t="s">
        <v>102</v>
      </c>
      <c r="D65" s="159"/>
      <c r="E65" s="159"/>
      <c r="F65" s="159"/>
      <c r="G65" s="159"/>
      <c r="H65" s="159"/>
      <c r="I65" s="159"/>
      <c r="J65" s="159"/>
      <c r="K65" s="59"/>
      <c r="L65" s="59"/>
      <c r="M65" s="161">
        <v>11</v>
      </c>
      <c r="N65" s="262" t="s">
        <v>56</v>
      </c>
      <c r="O65" s="40">
        <f t="shared" si="10"/>
        <v>12</v>
      </c>
      <c r="P65" s="154" t="s">
        <v>71</v>
      </c>
      <c r="Q65" s="155"/>
      <c r="R65" s="156"/>
      <c r="S65" s="248">
        <v>1</v>
      </c>
      <c r="T65" s="11">
        <v>12</v>
      </c>
      <c r="U65" s="11"/>
      <c r="V65" s="11"/>
      <c r="W65" s="11"/>
      <c r="X65" s="11"/>
      <c r="Y65" s="84"/>
      <c r="Z65" s="59"/>
    </row>
    <row r="66" spans="1:26" ht="1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63"/>
      <c r="N66" s="264"/>
      <c r="O66" s="40">
        <f t="shared" si="10"/>
        <v>12</v>
      </c>
      <c r="P66" s="154" t="s">
        <v>90</v>
      </c>
      <c r="Q66" s="155"/>
      <c r="R66" s="156"/>
      <c r="S66" s="158"/>
      <c r="T66" s="11">
        <v>12</v>
      </c>
      <c r="U66" s="11"/>
      <c r="V66" s="11"/>
      <c r="W66" s="11"/>
      <c r="X66" s="11"/>
      <c r="Y66" s="84"/>
      <c r="Z66" s="59"/>
    </row>
    <row r="67" spans="1:26" ht="1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161">
        <v>12</v>
      </c>
      <c r="N67" s="245" t="s">
        <v>21</v>
      </c>
      <c r="O67" s="40">
        <f t="shared" si="10"/>
        <v>12</v>
      </c>
      <c r="P67" s="154" t="s">
        <v>113</v>
      </c>
      <c r="Q67" s="155"/>
      <c r="R67" s="156"/>
      <c r="S67" s="248">
        <v>0</v>
      </c>
      <c r="T67" s="11"/>
      <c r="U67" s="11">
        <v>12</v>
      </c>
      <c r="V67" s="11"/>
      <c r="W67" s="11"/>
      <c r="X67" s="11"/>
      <c r="Y67" s="84"/>
      <c r="Z67" s="59"/>
    </row>
    <row r="68" spans="1:26" ht="1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163"/>
      <c r="N68" s="247"/>
      <c r="O68" s="40">
        <f t="shared" si="10"/>
        <v>12</v>
      </c>
      <c r="P68" s="154" t="s">
        <v>105</v>
      </c>
      <c r="Q68" s="155"/>
      <c r="R68" s="156"/>
      <c r="S68" s="158"/>
      <c r="T68" s="11"/>
      <c r="U68" s="11">
        <v>12</v>
      </c>
      <c r="V68" s="11"/>
      <c r="W68" s="11"/>
      <c r="X68" s="11"/>
      <c r="Y68" s="84"/>
      <c r="Z68" s="59"/>
    </row>
    <row r="69" spans="1:26" ht="1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9"/>
      <c r="N69" s="103"/>
      <c r="O69" s="40">
        <f t="shared" si="10"/>
        <v>0</v>
      </c>
      <c r="P69" s="154"/>
      <c r="Q69" s="155"/>
      <c r="R69" s="156"/>
      <c r="S69" s="15"/>
      <c r="T69" s="11"/>
      <c r="U69" s="11"/>
      <c r="V69" s="11"/>
      <c r="W69" s="11"/>
      <c r="X69" s="11"/>
      <c r="Y69" s="84"/>
      <c r="Z69" s="59"/>
    </row>
    <row r="70" spans="1:26" ht="13.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3.5" customHeight="1"/>
    <row r="72" spans="1:26" ht="13.5" customHeight="1"/>
    <row r="73" spans="1:26" ht="15" customHeight="1"/>
    <row r="74" spans="1:26" ht="15" customHeight="1"/>
    <row r="75" spans="1:26" ht="15" customHeight="1"/>
    <row r="76" spans="1:26" ht="15" customHeight="1"/>
    <row r="77" spans="1:26" ht="15" customHeight="1"/>
    <row r="78" spans="1:26" ht="15" customHeight="1"/>
    <row r="79" spans="1:26" ht="15" customHeight="1"/>
    <row r="80" spans="1:26" ht="15" customHeight="1"/>
  </sheetData>
  <sortState ref="E15:K21">
    <sortCondition ref="K15:K21"/>
  </sortState>
  <mergeCells count="158">
    <mergeCell ref="B6:C6"/>
    <mergeCell ref="F6:H6"/>
    <mergeCell ref="I6:J6"/>
    <mergeCell ref="K6:L6"/>
    <mergeCell ref="M6:N6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O6:Q6"/>
    <mergeCell ref="R6:T6"/>
    <mergeCell ref="F8:H8"/>
    <mergeCell ref="I8:J8"/>
    <mergeCell ref="K8:L8"/>
    <mergeCell ref="M8:N8"/>
    <mergeCell ref="O8:Q8"/>
    <mergeCell ref="R8:T8"/>
    <mergeCell ref="I5:J5"/>
    <mergeCell ref="K5:L5"/>
    <mergeCell ref="M5:N5"/>
    <mergeCell ref="O5:Q5"/>
    <mergeCell ref="R5:T5"/>
    <mergeCell ref="F7:H7"/>
    <mergeCell ref="I7:J7"/>
    <mergeCell ref="K7:L7"/>
    <mergeCell ref="M7:N7"/>
    <mergeCell ref="O7:Q7"/>
    <mergeCell ref="R7:T7"/>
    <mergeCell ref="F9:H9"/>
    <mergeCell ref="I9:J9"/>
    <mergeCell ref="K9:L9"/>
    <mergeCell ref="M9:N9"/>
    <mergeCell ref="O9:Q9"/>
    <mergeCell ref="R9:T9"/>
    <mergeCell ref="R14:T14"/>
    <mergeCell ref="F15:H15"/>
    <mergeCell ref="O15:Q15"/>
    <mergeCell ref="R15:T15"/>
    <mergeCell ref="F11:H11"/>
    <mergeCell ref="I11:J11"/>
    <mergeCell ref="K11:L11"/>
    <mergeCell ref="M11:N11"/>
    <mergeCell ref="O11:Q11"/>
    <mergeCell ref="R11:T11"/>
    <mergeCell ref="F10:H10"/>
    <mergeCell ref="I10:J10"/>
    <mergeCell ref="K10:L10"/>
    <mergeCell ref="M10:N10"/>
    <mergeCell ref="O10:Q10"/>
    <mergeCell ref="R10:T10"/>
    <mergeCell ref="F16:H16"/>
    <mergeCell ref="F17:H17"/>
    <mergeCell ref="O17:Q17"/>
    <mergeCell ref="R17:T17"/>
    <mergeCell ref="E13:E14"/>
    <mergeCell ref="F13:H14"/>
    <mergeCell ref="I13:J13"/>
    <mergeCell ref="K13:L13"/>
    <mergeCell ref="O14:Q14"/>
    <mergeCell ref="B23:B24"/>
    <mergeCell ref="C23:C24"/>
    <mergeCell ref="D23:D24"/>
    <mergeCell ref="E23:E24"/>
    <mergeCell ref="F23:G23"/>
    <mergeCell ref="H23:I23"/>
    <mergeCell ref="F18:H18"/>
    <mergeCell ref="R18:T18"/>
    <mergeCell ref="F19:H19"/>
    <mergeCell ref="R19:T19"/>
    <mergeCell ref="F20:H20"/>
    <mergeCell ref="F21:H21"/>
    <mergeCell ref="J23:K23"/>
    <mergeCell ref="L23:M23"/>
    <mergeCell ref="N23:O23"/>
    <mergeCell ref="P23:P24"/>
    <mergeCell ref="T23:X31"/>
    <mergeCell ref="E33:E34"/>
    <mergeCell ref="F33:J33"/>
    <mergeCell ref="K33:O33"/>
    <mergeCell ref="P33:T33"/>
    <mergeCell ref="U33:Y33"/>
    <mergeCell ref="I46:I57"/>
    <mergeCell ref="J46:J57"/>
    <mergeCell ref="K46:K57"/>
    <mergeCell ref="L46:L57"/>
    <mergeCell ref="M46:M47"/>
    <mergeCell ref="M55:M56"/>
    <mergeCell ref="B43:L43"/>
    <mergeCell ref="M43:Y43"/>
    <mergeCell ref="B44:C45"/>
    <mergeCell ref="D44:D45"/>
    <mergeCell ref="E44:E45"/>
    <mergeCell ref="F44:F45"/>
    <mergeCell ref="M44:N45"/>
    <mergeCell ref="O44:O45"/>
    <mergeCell ref="P44:R45"/>
    <mergeCell ref="S44:S45"/>
    <mergeCell ref="N46:N47"/>
    <mergeCell ref="P46:R46"/>
    <mergeCell ref="S46:S47"/>
    <mergeCell ref="P47:R47"/>
    <mergeCell ref="M48:M49"/>
    <mergeCell ref="N48:N49"/>
    <mergeCell ref="P48:R48"/>
    <mergeCell ref="S48:S49"/>
    <mergeCell ref="P49:R49"/>
    <mergeCell ref="C63:J63"/>
    <mergeCell ref="P63:R63"/>
    <mergeCell ref="P64:R64"/>
    <mergeCell ref="P53:R53"/>
    <mergeCell ref="P54:R54"/>
    <mergeCell ref="C65:J65"/>
    <mergeCell ref="P65:R65"/>
    <mergeCell ref="P59:R59"/>
    <mergeCell ref="P60:R60"/>
    <mergeCell ref="C61:J61"/>
    <mergeCell ref="P61:R61"/>
    <mergeCell ref="P69:R69"/>
    <mergeCell ref="M50:M51"/>
    <mergeCell ref="M52:M53"/>
    <mergeCell ref="N50:N51"/>
    <mergeCell ref="N52:N53"/>
    <mergeCell ref="M67:M68"/>
    <mergeCell ref="N67:N68"/>
    <mergeCell ref="N65:N66"/>
    <mergeCell ref="P66:R66"/>
    <mergeCell ref="P62:R62"/>
    <mergeCell ref="N55:N56"/>
    <mergeCell ref="P55:R55"/>
    <mergeCell ref="P56:R56"/>
    <mergeCell ref="P57:R57"/>
    <mergeCell ref="P58:R58"/>
    <mergeCell ref="P50:R50"/>
    <mergeCell ref="P51:R51"/>
    <mergeCell ref="P52:R52"/>
    <mergeCell ref="S67:S68"/>
    <mergeCell ref="S50:S51"/>
    <mergeCell ref="S52:S53"/>
    <mergeCell ref="M58:M60"/>
    <mergeCell ref="M61:M62"/>
    <mergeCell ref="M63:M64"/>
    <mergeCell ref="M65:M66"/>
    <mergeCell ref="N63:N64"/>
    <mergeCell ref="N58:N60"/>
    <mergeCell ref="N61:N62"/>
    <mergeCell ref="P67:R67"/>
    <mergeCell ref="P68:R68"/>
    <mergeCell ref="S58:S60"/>
    <mergeCell ref="S61:S62"/>
    <mergeCell ref="S63:S64"/>
    <mergeCell ref="S65:S66"/>
    <mergeCell ref="S55:S56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H25:N31 D48:D57 O48:O6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topLeftCell="A3" zoomScale="95" zoomScaleNormal="95" workbookViewId="0">
      <selection activeCell="I31" sqref="I31"/>
    </sheetView>
  </sheetViews>
  <sheetFormatPr baseColWidth="10" defaultColWidth="11.42578125" defaultRowHeight="12.75"/>
  <cols>
    <col min="1" max="1" width="2.85546875" style="2" customWidth="1"/>
    <col min="2" max="2" width="5.5703125" style="2" bestFit="1" customWidth="1"/>
    <col min="3" max="3" width="9.7109375" style="2" customWidth="1"/>
    <col min="4" max="4" width="8.5703125" style="2" customWidth="1"/>
    <col min="5" max="5" width="15.5703125" style="2" bestFit="1" customWidth="1"/>
    <col min="6" max="25" width="7.7109375" style="2" customWidth="1"/>
    <col min="26" max="26" width="3.85546875" style="2" customWidth="1"/>
    <col min="27" max="16384" width="11.42578125" style="2"/>
  </cols>
  <sheetData>
    <row r="1" spans="1:26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48.75" customHeight="1">
      <c r="A2" s="59"/>
      <c r="B2" s="170" t="s">
        <v>59</v>
      </c>
      <c r="C2" s="170"/>
      <c r="D2" s="171" t="s">
        <v>117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0" t="s">
        <v>37</v>
      </c>
      <c r="Y2" s="170"/>
      <c r="Z2" s="59"/>
    </row>
    <row r="3" spans="1:26" ht="13.5" customHeight="1" thickBot="1">
      <c r="A3" s="59"/>
      <c r="B3" s="59"/>
      <c r="C3" s="59"/>
      <c r="D3" s="59" t="s">
        <v>70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" customHeight="1">
      <c r="A4" s="59"/>
      <c r="B4" s="172" t="s">
        <v>104</v>
      </c>
      <c r="C4" s="172"/>
      <c r="D4" s="59"/>
      <c r="E4" s="26" t="s">
        <v>1</v>
      </c>
      <c r="F4" s="173" t="s">
        <v>2</v>
      </c>
      <c r="G4" s="174"/>
      <c r="H4" s="174"/>
      <c r="I4" s="175" t="s">
        <v>72</v>
      </c>
      <c r="J4" s="176"/>
      <c r="K4" s="176"/>
      <c r="L4" s="176"/>
      <c r="M4" s="176"/>
      <c r="N4" s="177"/>
      <c r="O4" s="175" t="s">
        <v>8</v>
      </c>
      <c r="P4" s="176"/>
      <c r="Q4" s="176"/>
      <c r="R4" s="175" t="s">
        <v>0</v>
      </c>
      <c r="S4" s="176"/>
      <c r="T4" s="176"/>
      <c r="U4" s="178" t="s">
        <v>33</v>
      </c>
      <c r="V4" s="179"/>
      <c r="W4" s="59"/>
      <c r="X4" s="59"/>
      <c r="Y4" s="59"/>
      <c r="Z4" s="59"/>
    </row>
    <row r="5" spans="1:26" ht="15" customHeight="1">
      <c r="A5" s="59"/>
      <c r="B5" s="172"/>
      <c r="C5" s="172"/>
      <c r="D5" s="59"/>
      <c r="E5" s="29" t="s">
        <v>88</v>
      </c>
      <c r="F5" s="180" t="s">
        <v>89</v>
      </c>
      <c r="G5" s="181"/>
      <c r="H5" s="182"/>
      <c r="I5" s="183" t="s">
        <v>89</v>
      </c>
      <c r="J5" s="184"/>
      <c r="K5" s="183" t="s">
        <v>105</v>
      </c>
      <c r="L5" s="184"/>
      <c r="M5" s="183" t="s">
        <v>121</v>
      </c>
      <c r="N5" s="184"/>
      <c r="O5" s="185" t="s">
        <v>53</v>
      </c>
      <c r="P5" s="186"/>
      <c r="Q5" s="187"/>
      <c r="R5" s="185" t="s">
        <v>92</v>
      </c>
      <c r="S5" s="188"/>
      <c r="T5" s="189"/>
      <c r="U5" s="67">
        <v>21</v>
      </c>
      <c r="V5" s="60"/>
      <c r="W5" s="59"/>
      <c r="X5" s="59"/>
      <c r="Y5" s="59"/>
      <c r="Z5" s="59"/>
    </row>
    <row r="6" spans="1:26" ht="15" customHeight="1">
      <c r="A6" s="59"/>
      <c r="B6" s="190">
        <v>43113</v>
      </c>
      <c r="C6" s="190"/>
      <c r="D6" s="59"/>
      <c r="E6" s="21" t="s">
        <v>123</v>
      </c>
      <c r="F6" s="180" t="s">
        <v>124</v>
      </c>
      <c r="G6" s="181"/>
      <c r="H6" s="182"/>
      <c r="I6" s="183" t="s">
        <v>124</v>
      </c>
      <c r="J6" s="184"/>
      <c r="K6" s="183" t="s">
        <v>125</v>
      </c>
      <c r="L6" s="184"/>
      <c r="M6" s="183" t="s">
        <v>126</v>
      </c>
      <c r="N6" s="184"/>
      <c r="O6" s="185" t="s">
        <v>74</v>
      </c>
      <c r="P6" s="186"/>
      <c r="Q6" s="187"/>
      <c r="R6" s="185" t="s">
        <v>73</v>
      </c>
      <c r="S6" s="188"/>
      <c r="T6" s="189"/>
      <c r="U6" s="67">
        <v>16</v>
      </c>
      <c r="V6" s="60"/>
      <c r="W6" s="59"/>
      <c r="X6" s="59"/>
      <c r="Y6" s="59"/>
      <c r="Z6" s="59"/>
    </row>
    <row r="7" spans="1:26" ht="15" customHeight="1">
      <c r="A7" s="59"/>
      <c r="B7" s="59"/>
      <c r="C7" s="59"/>
      <c r="D7" s="59"/>
      <c r="E7" s="21" t="s">
        <v>93</v>
      </c>
      <c r="F7" s="180" t="s">
        <v>4</v>
      </c>
      <c r="G7" s="181"/>
      <c r="H7" s="182"/>
      <c r="I7" s="183" t="s">
        <v>4</v>
      </c>
      <c r="J7" s="184"/>
      <c r="K7" s="183" t="s">
        <v>122</v>
      </c>
      <c r="L7" s="184"/>
      <c r="M7" s="183" t="s">
        <v>106</v>
      </c>
      <c r="N7" s="184"/>
      <c r="O7" s="185" t="s">
        <v>65</v>
      </c>
      <c r="P7" s="186"/>
      <c r="Q7" s="187"/>
      <c r="R7" s="185" t="s">
        <v>118</v>
      </c>
      <c r="S7" s="188"/>
      <c r="T7" s="189"/>
      <c r="U7" s="67">
        <v>34</v>
      </c>
      <c r="V7" s="60"/>
      <c r="W7" s="59"/>
      <c r="X7" s="59"/>
      <c r="Y7" s="59"/>
      <c r="Z7" s="59"/>
    </row>
    <row r="8" spans="1:26" ht="15" customHeight="1">
      <c r="A8" s="59"/>
      <c r="B8" s="59"/>
      <c r="C8" s="59"/>
      <c r="D8" s="59"/>
      <c r="E8" s="29" t="s">
        <v>48</v>
      </c>
      <c r="F8" s="180" t="s">
        <v>43</v>
      </c>
      <c r="G8" s="181"/>
      <c r="H8" s="182"/>
      <c r="I8" s="183" t="s">
        <v>42</v>
      </c>
      <c r="J8" s="184" t="s">
        <v>42</v>
      </c>
      <c r="K8" s="183" t="s">
        <v>119</v>
      </c>
      <c r="L8" s="184" t="s">
        <v>42</v>
      </c>
      <c r="M8" s="183" t="s">
        <v>120</v>
      </c>
      <c r="N8" s="184"/>
      <c r="O8" s="185" t="s">
        <v>53</v>
      </c>
      <c r="P8" s="186"/>
      <c r="Q8" s="187"/>
      <c r="R8" s="185" t="s">
        <v>92</v>
      </c>
      <c r="S8" s="188"/>
      <c r="T8" s="189"/>
      <c r="U8" s="67">
        <v>68</v>
      </c>
      <c r="V8" s="60"/>
      <c r="W8" s="59"/>
      <c r="X8" s="59"/>
      <c r="Y8" s="59"/>
      <c r="Z8" s="59"/>
    </row>
    <row r="9" spans="1:26" ht="15" customHeight="1">
      <c r="A9" s="59"/>
      <c r="B9" s="59"/>
      <c r="C9" s="59"/>
      <c r="D9" s="59"/>
      <c r="E9" s="29" t="s">
        <v>63</v>
      </c>
      <c r="F9" s="180" t="s">
        <v>5</v>
      </c>
      <c r="G9" s="181"/>
      <c r="H9" s="182"/>
      <c r="I9" s="183" t="s">
        <v>5</v>
      </c>
      <c r="J9" s="184"/>
      <c r="K9" s="183" t="s">
        <v>66</v>
      </c>
      <c r="L9" s="184"/>
      <c r="M9" s="271"/>
      <c r="N9" s="272"/>
      <c r="O9" s="185" t="s">
        <v>67</v>
      </c>
      <c r="P9" s="186"/>
      <c r="Q9" s="187"/>
      <c r="R9" s="185" t="s">
        <v>87</v>
      </c>
      <c r="S9" s="188"/>
      <c r="T9" s="189"/>
      <c r="U9" s="67">
        <v>25</v>
      </c>
      <c r="V9" s="60"/>
      <c r="W9" s="59"/>
      <c r="X9" s="59"/>
      <c r="Y9" s="59"/>
      <c r="Z9" s="59"/>
    </row>
    <row r="10" spans="1:26" ht="13.5" customHeight="1" thickBo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1"/>
      <c r="V10" s="59"/>
      <c r="W10" s="59"/>
      <c r="X10" s="59"/>
      <c r="Y10" s="59"/>
      <c r="Z10" s="59"/>
    </row>
    <row r="11" spans="1:26" ht="15" customHeight="1">
      <c r="A11" s="59"/>
      <c r="B11" s="59"/>
      <c r="C11" s="59"/>
      <c r="D11" s="59"/>
      <c r="E11" s="269" t="s">
        <v>7</v>
      </c>
      <c r="F11" s="195" t="s">
        <v>3</v>
      </c>
      <c r="G11" s="195"/>
      <c r="H11" s="195"/>
      <c r="I11" s="197" t="s">
        <v>9</v>
      </c>
      <c r="J11" s="197"/>
      <c r="K11" s="198" t="s">
        <v>10</v>
      </c>
      <c r="L11" s="19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5" customHeight="1">
      <c r="A12" s="59"/>
      <c r="B12" s="59"/>
      <c r="C12" s="59"/>
      <c r="D12" s="59"/>
      <c r="E12" s="270"/>
      <c r="F12" s="196"/>
      <c r="G12" s="196"/>
      <c r="H12" s="196"/>
      <c r="I12" s="10" t="s">
        <v>11</v>
      </c>
      <c r="J12" s="10" t="s">
        <v>12</v>
      </c>
      <c r="K12" s="119" t="s">
        <v>13</v>
      </c>
      <c r="L12" s="23" t="s">
        <v>6</v>
      </c>
      <c r="M12" s="59"/>
      <c r="N12" s="59"/>
      <c r="O12" s="240" t="s">
        <v>34</v>
      </c>
      <c r="P12" s="240"/>
      <c r="Q12" s="240"/>
      <c r="R12" s="240" t="s">
        <v>35</v>
      </c>
      <c r="S12" s="240"/>
      <c r="T12" s="240"/>
      <c r="U12" s="59"/>
      <c r="V12" s="59"/>
      <c r="W12" s="59"/>
      <c r="X12" s="59"/>
      <c r="Y12" s="59"/>
      <c r="Z12" s="59"/>
    </row>
    <row r="13" spans="1:26" ht="15" customHeight="1">
      <c r="A13" s="59"/>
      <c r="B13" s="59"/>
      <c r="C13" s="59"/>
      <c r="D13" s="59"/>
      <c r="E13" s="29" t="s">
        <v>48</v>
      </c>
      <c r="F13" s="180" t="s">
        <v>120</v>
      </c>
      <c r="G13" s="181"/>
      <c r="H13" s="182"/>
      <c r="I13" s="47"/>
      <c r="J13" s="47"/>
      <c r="K13" s="130">
        <v>6.5449999999999999</v>
      </c>
      <c r="L13" s="16">
        <v>1</v>
      </c>
      <c r="M13" s="59"/>
      <c r="N13" s="59"/>
      <c r="O13" s="243" t="s">
        <v>127</v>
      </c>
      <c r="P13" s="243"/>
      <c r="Q13" s="243"/>
      <c r="R13" s="244" t="s">
        <v>128</v>
      </c>
      <c r="S13" s="243"/>
      <c r="T13" s="243"/>
      <c r="U13" s="59"/>
      <c r="V13" s="59"/>
      <c r="W13" s="59"/>
      <c r="X13" s="59"/>
      <c r="Y13" s="59"/>
      <c r="Z13" s="59"/>
    </row>
    <row r="14" spans="1:26" ht="15" customHeight="1">
      <c r="A14" s="59"/>
      <c r="B14" s="59"/>
      <c r="C14" s="59"/>
      <c r="D14" s="59"/>
      <c r="E14" s="21" t="s">
        <v>123</v>
      </c>
      <c r="F14" s="180" t="s">
        <v>126</v>
      </c>
      <c r="G14" s="181"/>
      <c r="H14" s="182"/>
      <c r="I14" s="30">
        <f>K14-$K$13</f>
        <v>3.5000000000000142E-2</v>
      </c>
      <c r="J14" s="47"/>
      <c r="K14" s="130">
        <v>6.58</v>
      </c>
      <c r="L14" s="17">
        <v>2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5" customHeight="1">
      <c r="A15" s="59"/>
      <c r="B15" s="59"/>
      <c r="C15" s="59"/>
      <c r="D15" s="59"/>
      <c r="E15" s="29" t="s">
        <v>88</v>
      </c>
      <c r="F15" s="180" t="s">
        <v>105</v>
      </c>
      <c r="G15" s="181"/>
      <c r="H15" s="182"/>
      <c r="I15" s="22">
        <f t="shared" ref="I15:I17" si="0">K15-$K$13</f>
        <v>0.2889999999999997</v>
      </c>
      <c r="J15" s="22">
        <f>K15-K14</f>
        <v>0.25399999999999956</v>
      </c>
      <c r="K15" s="30">
        <v>6.8339999999999996</v>
      </c>
      <c r="L15" s="18">
        <v>3</v>
      </c>
      <c r="M15" s="59"/>
      <c r="N15" s="59"/>
      <c r="O15" s="240" t="s">
        <v>14</v>
      </c>
      <c r="P15" s="240"/>
      <c r="Q15" s="180"/>
      <c r="R15" s="241" t="s">
        <v>4</v>
      </c>
      <c r="S15" s="242"/>
      <c r="T15" s="242"/>
      <c r="U15" s="59"/>
      <c r="V15" s="59"/>
      <c r="W15" s="59"/>
      <c r="X15" s="59"/>
      <c r="Y15" s="59"/>
      <c r="Z15" s="59"/>
    </row>
    <row r="16" spans="1:26" ht="15" customHeight="1">
      <c r="A16" s="59"/>
      <c r="B16" s="59"/>
      <c r="C16" s="59"/>
      <c r="D16" s="59"/>
      <c r="E16" s="29" t="s">
        <v>63</v>
      </c>
      <c r="F16" s="180" t="s">
        <v>5</v>
      </c>
      <c r="G16" s="181"/>
      <c r="H16" s="182"/>
      <c r="I16" s="22">
        <f t="shared" si="0"/>
        <v>0.32200000000000006</v>
      </c>
      <c r="J16" s="30">
        <f t="shared" ref="J16:J17" si="1">K16-K15</f>
        <v>3.3000000000000362E-2</v>
      </c>
      <c r="K16" s="30">
        <v>6.867</v>
      </c>
      <c r="L16" s="19">
        <v>4</v>
      </c>
      <c r="M16" s="59"/>
      <c r="N16" s="59"/>
      <c r="O16" s="59"/>
      <c r="P16" s="59"/>
      <c r="Q16" s="59"/>
      <c r="R16" s="241" t="s">
        <v>125</v>
      </c>
      <c r="S16" s="242"/>
      <c r="T16" s="242"/>
      <c r="U16" s="59"/>
      <c r="V16" s="59"/>
      <c r="W16" s="59"/>
      <c r="X16" s="59"/>
      <c r="Y16" s="59"/>
      <c r="Z16" s="59"/>
    </row>
    <row r="17" spans="1:26" ht="15" customHeight="1">
      <c r="A17" s="59"/>
      <c r="B17" s="59"/>
      <c r="C17" s="59"/>
      <c r="D17" s="59"/>
      <c r="E17" s="21" t="s">
        <v>93</v>
      </c>
      <c r="F17" s="180" t="s">
        <v>122</v>
      </c>
      <c r="G17" s="181"/>
      <c r="H17" s="182"/>
      <c r="I17" s="22">
        <f t="shared" si="0"/>
        <v>0.60099999999999998</v>
      </c>
      <c r="J17" s="22">
        <f t="shared" si="1"/>
        <v>0.27899999999999991</v>
      </c>
      <c r="K17" s="22">
        <v>7.1459999999999999</v>
      </c>
      <c r="L17" s="19">
        <v>5</v>
      </c>
      <c r="M17" s="59"/>
      <c r="N17" s="47"/>
      <c r="O17" s="47"/>
      <c r="P17" s="59"/>
      <c r="Q17" s="59"/>
      <c r="R17" s="241" t="s">
        <v>5</v>
      </c>
      <c r="S17" s="242"/>
      <c r="T17" s="242"/>
      <c r="U17" s="59"/>
      <c r="V17" s="59"/>
      <c r="W17" s="59"/>
      <c r="X17" s="59"/>
      <c r="Y17" s="59"/>
      <c r="Z17" s="59"/>
    </row>
    <row r="18" spans="1:26" ht="13.5" customHeight="1" thickBo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5" customHeight="1">
      <c r="A19" s="59"/>
      <c r="B19" s="203" t="s">
        <v>6</v>
      </c>
      <c r="C19" s="204" t="s">
        <v>27</v>
      </c>
      <c r="D19" s="206" t="s">
        <v>44</v>
      </c>
      <c r="E19" s="273" t="s">
        <v>7</v>
      </c>
      <c r="F19" s="225" t="s">
        <v>9</v>
      </c>
      <c r="G19" s="210"/>
      <c r="H19" s="197" t="s">
        <v>28</v>
      </c>
      <c r="I19" s="210"/>
      <c r="J19" s="225" t="s">
        <v>29</v>
      </c>
      <c r="K19" s="210"/>
      <c r="L19" s="226" t="s">
        <v>30</v>
      </c>
      <c r="M19" s="210"/>
      <c r="N19" s="197" t="s">
        <v>31</v>
      </c>
      <c r="O19" s="210"/>
      <c r="P19" s="227" t="s">
        <v>32</v>
      </c>
      <c r="Q19" s="59"/>
      <c r="R19" s="59"/>
      <c r="S19" s="59"/>
      <c r="T19" s="235" t="s">
        <v>133</v>
      </c>
      <c r="U19" s="235"/>
      <c r="V19" s="235"/>
      <c r="W19" s="235"/>
      <c r="X19" s="235"/>
      <c r="Y19" s="59"/>
      <c r="Z19" s="59"/>
    </row>
    <row r="20" spans="1:26" ht="15" customHeight="1">
      <c r="A20" s="59"/>
      <c r="B20" s="160"/>
      <c r="C20" s="205"/>
      <c r="D20" s="207"/>
      <c r="E20" s="274"/>
      <c r="F20" s="46" t="s">
        <v>11</v>
      </c>
      <c r="G20" s="20" t="s">
        <v>12</v>
      </c>
      <c r="H20" s="10" t="s">
        <v>20</v>
      </c>
      <c r="I20" s="20" t="s">
        <v>6</v>
      </c>
      <c r="J20" s="46" t="s">
        <v>20</v>
      </c>
      <c r="K20" s="20" t="s">
        <v>6</v>
      </c>
      <c r="L20" s="45" t="s">
        <v>20</v>
      </c>
      <c r="M20" s="20" t="s">
        <v>6</v>
      </c>
      <c r="N20" s="10" t="s">
        <v>20</v>
      </c>
      <c r="O20" s="20" t="s">
        <v>6</v>
      </c>
      <c r="P20" s="228"/>
      <c r="Q20" s="59"/>
      <c r="R20" s="59"/>
      <c r="S20" s="59"/>
      <c r="T20" s="235"/>
      <c r="U20" s="235"/>
      <c r="V20" s="235"/>
      <c r="W20" s="235"/>
      <c r="X20" s="235"/>
      <c r="Y20" s="59"/>
      <c r="Z20" s="59"/>
    </row>
    <row r="21" spans="1:26" ht="15" customHeight="1">
      <c r="A21" s="59"/>
      <c r="B21" s="117">
        <v>1</v>
      </c>
      <c r="C21" s="3">
        <f t="shared" ref="C21:C25" si="2">H21+J21+L21+N21-P21</f>
        <v>2623.64</v>
      </c>
      <c r="D21" s="41">
        <v>20</v>
      </c>
      <c r="E21" s="29" t="s">
        <v>48</v>
      </c>
      <c r="F21" s="131"/>
      <c r="G21" s="53"/>
      <c r="H21" s="71">
        <v>658.13</v>
      </c>
      <c r="I21" s="98">
        <v>1</v>
      </c>
      <c r="J21" s="71">
        <v>658.33</v>
      </c>
      <c r="K21" s="98">
        <v>1</v>
      </c>
      <c r="L21" s="71">
        <v>652.5</v>
      </c>
      <c r="M21" s="98">
        <v>1</v>
      </c>
      <c r="N21" s="71">
        <v>654.67999999999995</v>
      </c>
      <c r="O21" s="98">
        <v>1</v>
      </c>
      <c r="P21" s="65"/>
      <c r="Q21" s="59"/>
      <c r="R21" s="16">
        <v>1</v>
      </c>
      <c r="S21" s="59"/>
      <c r="T21" s="235"/>
      <c r="U21" s="235"/>
      <c r="V21" s="235"/>
      <c r="W21" s="235"/>
      <c r="X21" s="235"/>
      <c r="Y21" s="59"/>
      <c r="Z21" s="59"/>
    </row>
    <row r="22" spans="1:26" ht="15" customHeight="1">
      <c r="A22" s="59"/>
      <c r="B22" s="117">
        <v>2</v>
      </c>
      <c r="C22" s="3">
        <f t="shared" si="2"/>
        <v>2558.2600000000002</v>
      </c>
      <c r="D22" s="41">
        <v>18</v>
      </c>
      <c r="E22" s="21" t="s">
        <v>123</v>
      </c>
      <c r="F22" s="127">
        <f t="shared" ref="F22:F25" si="3">$C$21-C22</f>
        <v>65.379999999999654</v>
      </c>
      <c r="G22" s="53"/>
      <c r="H22" s="64">
        <v>638.07000000000005</v>
      </c>
      <c r="I22" s="99">
        <v>2</v>
      </c>
      <c r="J22" s="64">
        <v>642.39</v>
      </c>
      <c r="K22" s="99">
        <v>2</v>
      </c>
      <c r="L22" s="64">
        <v>640.49</v>
      </c>
      <c r="M22" s="99">
        <v>2</v>
      </c>
      <c r="N22" s="64">
        <v>637.30999999999995</v>
      </c>
      <c r="O22" s="99">
        <v>2</v>
      </c>
      <c r="P22" s="65"/>
      <c r="Q22" s="59"/>
      <c r="R22" s="25">
        <v>2</v>
      </c>
      <c r="S22" s="59"/>
      <c r="T22" s="235"/>
      <c r="U22" s="235"/>
      <c r="V22" s="235"/>
      <c r="W22" s="235"/>
      <c r="X22" s="235"/>
      <c r="Y22" s="59"/>
      <c r="Z22" s="59"/>
    </row>
    <row r="23" spans="1:26" ht="15" customHeight="1">
      <c r="A23" s="59"/>
      <c r="B23" s="117">
        <v>3</v>
      </c>
      <c r="C23" s="3">
        <f t="shared" si="2"/>
        <v>2455.4899999999998</v>
      </c>
      <c r="D23" s="41">
        <v>16</v>
      </c>
      <c r="E23" s="29" t="s">
        <v>93</v>
      </c>
      <c r="F23" s="127">
        <f t="shared" si="3"/>
        <v>168.15000000000009</v>
      </c>
      <c r="G23" s="32">
        <f t="shared" ref="G23:G25" si="4">C22-C23</f>
        <v>102.77000000000044</v>
      </c>
      <c r="H23" s="64">
        <v>636.36</v>
      </c>
      <c r="I23" s="100">
        <v>3</v>
      </c>
      <c r="J23" s="64">
        <v>613.91</v>
      </c>
      <c r="K23" s="100">
        <v>3</v>
      </c>
      <c r="L23" s="64">
        <v>605.26</v>
      </c>
      <c r="M23" s="101">
        <v>4</v>
      </c>
      <c r="N23" s="64">
        <v>599.96</v>
      </c>
      <c r="O23" s="101">
        <v>4</v>
      </c>
      <c r="P23" s="65"/>
      <c r="Q23" s="59"/>
      <c r="R23" s="18">
        <v>3</v>
      </c>
      <c r="S23" s="59"/>
      <c r="T23" s="235"/>
      <c r="U23" s="235"/>
      <c r="V23" s="235"/>
      <c r="W23" s="235"/>
      <c r="X23" s="235"/>
      <c r="Y23" s="59"/>
      <c r="Z23" s="59"/>
    </row>
    <row r="24" spans="1:26" ht="15" customHeight="1">
      <c r="A24" s="59"/>
      <c r="B24" s="117">
        <v>4</v>
      </c>
      <c r="C24" s="3">
        <f t="shared" si="2"/>
        <v>2451.5299999999997</v>
      </c>
      <c r="D24" s="41">
        <v>15</v>
      </c>
      <c r="E24" s="29" t="s">
        <v>63</v>
      </c>
      <c r="F24" s="127">
        <f t="shared" si="3"/>
        <v>172.11000000000013</v>
      </c>
      <c r="G24" s="143">
        <f t="shared" si="4"/>
        <v>3.9600000000000364</v>
      </c>
      <c r="H24" s="64">
        <v>617.07000000000005</v>
      </c>
      <c r="I24" s="101">
        <v>4</v>
      </c>
      <c r="J24" s="64">
        <v>607.49</v>
      </c>
      <c r="K24" s="101">
        <v>4</v>
      </c>
      <c r="L24" s="64">
        <v>613.97</v>
      </c>
      <c r="M24" s="100">
        <v>3</v>
      </c>
      <c r="N24" s="64">
        <v>613</v>
      </c>
      <c r="O24" s="100">
        <v>3</v>
      </c>
      <c r="P24" s="65"/>
      <c r="Q24" s="59"/>
      <c r="R24" s="19">
        <v>4</v>
      </c>
      <c r="S24" s="59"/>
      <c r="T24" s="235"/>
      <c r="U24" s="235"/>
      <c r="V24" s="235"/>
      <c r="W24" s="235"/>
      <c r="X24" s="235"/>
      <c r="Y24" s="59"/>
      <c r="Z24" s="59"/>
    </row>
    <row r="25" spans="1:26" ht="15" customHeight="1">
      <c r="A25" s="59"/>
      <c r="B25" s="117">
        <v>5</v>
      </c>
      <c r="C25" s="3">
        <f t="shared" si="2"/>
        <v>2316.67</v>
      </c>
      <c r="D25" s="41">
        <v>14</v>
      </c>
      <c r="E25" s="29" t="s">
        <v>88</v>
      </c>
      <c r="F25" s="127">
        <f t="shared" si="3"/>
        <v>306.9699999999998</v>
      </c>
      <c r="G25" s="52">
        <f t="shared" si="4"/>
        <v>134.85999999999967</v>
      </c>
      <c r="H25" s="64">
        <v>588.76</v>
      </c>
      <c r="I25" s="101">
        <v>5</v>
      </c>
      <c r="J25" s="64">
        <v>602.82000000000005</v>
      </c>
      <c r="K25" s="101">
        <v>5</v>
      </c>
      <c r="L25" s="64">
        <v>531.21</v>
      </c>
      <c r="M25" s="101">
        <v>5</v>
      </c>
      <c r="N25" s="64">
        <v>593.88</v>
      </c>
      <c r="O25" s="101">
        <v>5</v>
      </c>
      <c r="P25" s="65"/>
      <c r="Q25" s="59"/>
      <c r="R25" s="19">
        <v>5</v>
      </c>
      <c r="S25" s="59"/>
      <c r="T25" s="235"/>
      <c r="U25" s="235"/>
      <c r="V25" s="235"/>
      <c r="W25" s="235"/>
      <c r="X25" s="235"/>
      <c r="Y25" s="59"/>
      <c r="Z25" s="59"/>
    </row>
    <row r="26" spans="1:26" ht="13.5" customHeight="1" thickBo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5" customHeight="1">
      <c r="A27" s="59"/>
      <c r="B27" s="59"/>
      <c r="C27" s="59"/>
      <c r="D27" s="59"/>
      <c r="E27" s="236" t="s">
        <v>7</v>
      </c>
      <c r="F27" s="191" t="s">
        <v>28</v>
      </c>
      <c r="G27" s="238"/>
      <c r="H27" s="238"/>
      <c r="I27" s="238"/>
      <c r="J27" s="239"/>
      <c r="K27" s="191" t="s">
        <v>29</v>
      </c>
      <c r="L27" s="238"/>
      <c r="M27" s="238"/>
      <c r="N27" s="238"/>
      <c r="O27" s="239"/>
      <c r="P27" s="191" t="s">
        <v>30</v>
      </c>
      <c r="Q27" s="238"/>
      <c r="R27" s="238"/>
      <c r="S27" s="238"/>
      <c r="T27" s="239"/>
      <c r="U27" s="191" t="s">
        <v>31</v>
      </c>
      <c r="V27" s="238"/>
      <c r="W27" s="238"/>
      <c r="X27" s="238"/>
      <c r="Y27" s="239"/>
      <c r="Z27" s="59"/>
    </row>
    <row r="28" spans="1:26" ht="15" customHeight="1">
      <c r="A28" s="59"/>
      <c r="B28" s="59"/>
      <c r="C28" s="59"/>
      <c r="D28" s="59"/>
      <c r="E28" s="237"/>
      <c r="F28" s="13" t="s">
        <v>15</v>
      </c>
      <c r="G28" s="85" t="s">
        <v>16</v>
      </c>
      <c r="H28" s="86" t="s">
        <v>17</v>
      </c>
      <c r="I28" s="87" t="s">
        <v>18</v>
      </c>
      <c r="J28" s="14" t="s">
        <v>19</v>
      </c>
      <c r="K28" s="13" t="s">
        <v>15</v>
      </c>
      <c r="L28" s="85" t="s">
        <v>16</v>
      </c>
      <c r="M28" s="86" t="s">
        <v>17</v>
      </c>
      <c r="N28" s="87" t="s">
        <v>18</v>
      </c>
      <c r="O28" s="14" t="s">
        <v>19</v>
      </c>
      <c r="P28" s="13" t="s">
        <v>15</v>
      </c>
      <c r="Q28" s="85" t="s">
        <v>16</v>
      </c>
      <c r="R28" s="86" t="s">
        <v>17</v>
      </c>
      <c r="S28" s="87" t="s">
        <v>18</v>
      </c>
      <c r="T28" s="14" t="s">
        <v>19</v>
      </c>
      <c r="U28" s="13" t="s">
        <v>15</v>
      </c>
      <c r="V28" s="85" t="s">
        <v>16</v>
      </c>
      <c r="W28" s="86" t="s">
        <v>17</v>
      </c>
      <c r="X28" s="87" t="s">
        <v>18</v>
      </c>
      <c r="Y28" s="14" t="s">
        <v>19</v>
      </c>
      <c r="Z28" s="59"/>
    </row>
    <row r="29" spans="1:26" s="66" customFormat="1" ht="15" customHeight="1">
      <c r="A29" s="61"/>
      <c r="B29" s="59"/>
      <c r="C29" s="59"/>
      <c r="D29" s="61"/>
      <c r="E29" s="120" t="s">
        <v>48</v>
      </c>
      <c r="F29" s="140">
        <v>131</v>
      </c>
      <c r="G29" s="49">
        <v>131</v>
      </c>
      <c r="H29" s="136">
        <v>130</v>
      </c>
      <c r="I29" s="48">
        <v>133.13</v>
      </c>
      <c r="J29" s="141">
        <v>133</v>
      </c>
      <c r="K29" s="135">
        <v>130</v>
      </c>
      <c r="L29" s="49">
        <v>132.33000000000001</v>
      </c>
      <c r="M29" s="49">
        <v>131</v>
      </c>
      <c r="N29" s="48">
        <v>134</v>
      </c>
      <c r="O29" s="142">
        <v>131</v>
      </c>
      <c r="P29" s="140">
        <v>131</v>
      </c>
      <c r="Q29" s="136">
        <v>128.5</v>
      </c>
      <c r="R29" s="49">
        <v>131</v>
      </c>
      <c r="S29" s="49">
        <v>132</v>
      </c>
      <c r="T29" s="137">
        <v>130</v>
      </c>
      <c r="U29" s="135">
        <v>130</v>
      </c>
      <c r="V29" s="133">
        <v>126.68</v>
      </c>
      <c r="W29" s="49">
        <v>132</v>
      </c>
      <c r="X29" s="48">
        <v>134</v>
      </c>
      <c r="Y29" s="142">
        <v>132</v>
      </c>
      <c r="Z29" s="61"/>
    </row>
    <row r="30" spans="1:26" s="66" customFormat="1" ht="15" customHeight="1">
      <c r="A30" s="61"/>
      <c r="B30" s="59"/>
      <c r="C30" s="59"/>
      <c r="D30" s="61"/>
      <c r="E30" s="44" t="s">
        <v>123</v>
      </c>
      <c r="F30" s="135">
        <v>130</v>
      </c>
      <c r="G30" s="15">
        <v>123</v>
      </c>
      <c r="H30" s="133">
        <v>127.07</v>
      </c>
      <c r="I30" s="136">
        <v>130</v>
      </c>
      <c r="J30" s="134">
        <v>128</v>
      </c>
      <c r="K30" s="132">
        <v>128</v>
      </c>
      <c r="L30" s="139">
        <v>125</v>
      </c>
      <c r="M30" s="133">
        <v>128</v>
      </c>
      <c r="N30" s="136">
        <v>129.38999999999999</v>
      </c>
      <c r="O30" s="142">
        <v>132</v>
      </c>
      <c r="P30" s="135">
        <v>129</v>
      </c>
      <c r="Q30" s="49">
        <v>131</v>
      </c>
      <c r="R30" s="139">
        <v>126</v>
      </c>
      <c r="S30" s="139">
        <v>126.49</v>
      </c>
      <c r="T30" s="134">
        <v>128</v>
      </c>
      <c r="U30" s="132">
        <v>128</v>
      </c>
      <c r="V30" s="136">
        <v>130</v>
      </c>
      <c r="W30" s="139">
        <v>126</v>
      </c>
      <c r="X30" s="133">
        <v>127.31</v>
      </c>
      <c r="Y30" s="138">
        <v>126</v>
      </c>
      <c r="Z30" s="61"/>
    </row>
    <row r="31" spans="1:26" s="66" customFormat="1" ht="15" customHeight="1">
      <c r="A31" s="61"/>
      <c r="B31" s="59"/>
      <c r="C31" s="59"/>
      <c r="D31" s="61"/>
      <c r="E31" s="120" t="s">
        <v>93</v>
      </c>
      <c r="F31" s="128">
        <v>122</v>
      </c>
      <c r="G31" s="15">
        <v>121.36</v>
      </c>
      <c r="H31" s="136">
        <v>130</v>
      </c>
      <c r="I31" s="49">
        <v>132</v>
      </c>
      <c r="J31" s="142">
        <v>131</v>
      </c>
      <c r="K31" s="128">
        <v>116.91</v>
      </c>
      <c r="L31" s="15">
        <v>121</v>
      </c>
      <c r="M31" s="15">
        <v>123</v>
      </c>
      <c r="N31" s="15">
        <v>122</v>
      </c>
      <c r="O31" s="142">
        <v>131</v>
      </c>
      <c r="P31" s="128">
        <v>118.26</v>
      </c>
      <c r="Q31" s="15">
        <v>119</v>
      </c>
      <c r="R31" s="15">
        <v>110</v>
      </c>
      <c r="S31" s="136">
        <v>129</v>
      </c>
      <c r="T31" s="137">
        <v>129</v>
      </c>
      <c r="U31" s="128">
        <v>116.96</v>
      </c>
      <c r="V31" s="15">
        <v>118</v>
      </c>
      <c r="W31" s="15">
        <v>109</v>
      </c>
      <c r="X31" s="133">
        <v>127</v>
      </c>
      <c r="Y31" s="137">
        <v>129</v>
      </c>
      <c r="Z31" s="61"/>
    </row>
    <row r="32" spans="1:26" s="66" customFormat="1" ht="15" customHeight="1">
      <c r="A32" s="61"/>
      <c r="B32" s="59"/>
      <c r="C32" s="59"/>
      <c r="D32" s="61"/>
      <c r="E32" s="120" t="s">
        <v>63</v>
      </c>
      <c r="F32" s="128">
        <v>121</v>
      </c>
      <c r="G32" s="15">
        <v>120</v>
      </c>
      <c r="H32" s="15">
        <v>122</v>
      </c>
      <c r="I32" s="133">
        <v>128</v>
      </c>
      <c r="J32" s="138">
        <v>126.07</v>
      </c>
      <c r="K32" s="128">
        <v>117</v>
      </c>
      <c r="L32" s="139">
        <v>126</v>
      </c>
      <c r="M32" s="133">
        <v>127</v>
      </c>
      <c r="N32" s="15">
        <v>119</v>
      </c>
      <c r="O32" s="129">
        <v>118.49</v>
      </c>
      <c r="P32" s="128">
        <v>119</v>
      </c>
      <c r="Q32" s="15">
        <v>121</v>
      </c>
      <c r="R32" s="15">
        <v>123</v>
      </c>
      <c r="S32" s="139">
        <v>125</v>
      </c>
      <c r="T32" s="138">
        <v>125.97</v>
      </c>
      <c r="U32" s="128">
        <v>120</v>
      </c>
      <c r="V32" s="15">
        <v>121</v>
      </c>
      <c r="W32" s="15">
        <v>118</v>
      </c>
      <c r="X32" s="133">
        <v>127</v>
      </c>
      <c r="Y32" s="134">
        <v>127</v>
      </c>
      <c r="Z32" s="61"/>
    </row>
    <row r="33" spans="1:26" s="66" customFormat="1" ht="15" customHeight="1">
      <c r="A33" s="61"/>
      <c r="B33" s="59"/>
      <c r="C33" s="59"/>
      <c r="D33" s="61"/>
      <c r="E33" s="120" t="s">
        <v>88</v>
      </c>
      <c r="F33" s="128">
        <v>114.76</v>
      </c>
      <c r="G33" s="15">
        <v>120</v>
      </c>
      <c r="H33" s="15">
        <v>124</v>
      </c>
      <c r="I33" s="15">
        <v>110</v>
      </c>
      <c r="J33" s="129">
        <v>120</v>
      </c>
      <c r="K33" s="128">
        <v>113</v>
      </c>
      <c r="L33" s="15">
        <v>121</v>
      </c>
      <c r="M33" s="139">
        <v>124.82</v>
      </c>
      <c r="N33" s="15">
        <v>124</v>
      </c>
      <c r="O33" s="129">
        <v>120</v>
      </c>
      <c r="P33" s="128">
        <v>106</v>
      </c>
      <c r="Q33" s="15">
        <v>120</v>
      </c>
      <c r="R33" s="15">
        <v>101.21</v>
      </c>
      <c r="S33" s="15">
        <v>103</v>
      </c>
      <c r="T33" s="129">
        <v>101</v>
      </c>
      <c r="U33" s="128">
        <v>109</v>
      </c>
      <c r="V33" s="15">
        <v>116</v>
      </c>
      <c r="W33" s="133">
        <v>126.88</v>
      </c>
      <c r="X33" s="15">
        <v>122</v>
      </c>
      <c r="Y33" s="129">
        <v>120</v>
      </c>
      <c r="Z33" s="61"/>
    </row>
    <row r="34" spans="1:26" ht="13.5" customHeight="1" thickBo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s="27" customFormat="1" ht="20.25">
      <c r="A35" s="59"/>
      <c r="B35" s="229" t="s">
        <v>80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2" t="s">
        <v>81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4"/>
      <c r="Z35" s="59"/>
    </row>
    <row r="36" spans="1:26" ht="18.95" customHeight="1">
      <c r="A36" s="59"/>
      <c r="B36" s="211" t="s">
        <v>6</v>
      </c>
      <c r="C36" s="212"/>
      <c r="D36" s="215" t="s">
        <v>129</v>
      </c>
      <c r="E36" s="194" t="s">
        <v>7</v>
      </c>
      <c r="F36" s="217" t="s">
        <v>38</v>
      </c>
      <c r="G36" s="1">
        <v>1</v>
      </c>
      <c r="H36" s="1">
        <v>2</v>
      </c>
      <c r="I36" s="9">
        <v>3</v>
      </c>
      <c r="J36" s="1">
        <v>4</v>
      </c>
      <c r="K36" s="118">
        <v>5</v>
      </c>
      <c r="L36" s="149">
        <v>6</v>
      </c>
      <c r="M36" s="211" t="s">
        <v>6</v>
      </c>
      <c r="N36" s="212"/>
      <c r="O36" s="215" t="s">
        <v>129</v>
      </c>
      <c r="P36" s="219" t="s">
        <v>25</v>
      </c>
      <c r="Q36" s="220"/>
      <c r="R36" s="221"/>
      <c r="S36" s="217" t="s">
        <v>38</v>
      </c>
      <c r="T36" s="1">
        <v>1</v>
      </c>
      <c r="U36" s="1">
        <v>2</v>
      </c>
      <c r="V36" s="9">
        <v>3</v>
      </c>
      <c r="W36" s="1">
        <v>4</v>
      </c>
      <c r="X36" s="118">
        <v>5</v>
      </c>
      <c r="Y36" s="110">
        <v>6</v>
      </c>
      <c r="Z36" s="59"/>
    </row>
    <row r="37" spans="1:26" ht="18.95" customHeight="1">
      <c r="A37" s="59"/>
      <c r="B37" s="213"/>
      <c r="C37" s="214"/>
      <c r="D37" s="216"/>
      <c r="E37" s="194"/>
      <c r="F37" s="218"/>
      <c r="G37" s="24">
        <v>43064</v>
      </c>
      <c r="H37" s="24">
        <v>43113</v>
      </c>
      <c r="I37" s="24">
        <v>42790</v>
      </c>
      <c r="J37" s="24">
        <v>42818</v>
      </c>
      <c r="K37" s="24">
        <v>42846</v>
      </c>
      <c r="L37" s="150">
        <v>42867</v>
      </c>
      <c r="M37" s="213"/>
      <c r="N37" s="214"/>
      <c r="O37" s="216"/>
      <c r="P37" s="222"/>
      <c r="Q37" s="223"/>
      <c r="R37" s="224"/>
      <c r="S37" s="218"/>
      <c r="T37" s="24">
        <v>43064</v>
      </c>
      <c r="U37" s="24">
        <v>43113</v>
      </c>
      <c r="V37" s="24">
        <v>42790</v>
      </c>
      <c r="W37" s="24">
        <v>42818</v>
      </c>
      <c r="X37" s="24">
        <v>42846</v>
      </c>
      <c r="Y37" s="111">
        <v>42867</v>
      </c>
      <c r="Z37" s="59"/>
    </row>
    <row r="38" spans="1:26" ht="15" customHeight="1">
      <c r="A38" s="59"/>
      <c r="B38" s="117">
        <v>1</v>
      </c>
      <c r="C38" s="6" t="s">
        <v>22</v>
      </c>
      <c r="D38" s="43">
        <f>SUM(G38:L38)-G38</f>
        <v>40</v>
      </c>
      <c r="E38" s="74" t="s">
        <v>48</v>
      </c>
      <c r="F38" s="108"/>
      <c r="G38" s="145">
        <v>20</v>
      </c>
      <c r="H38" s="105">
        <v>20</v>
      </c>
      <c r="I38" s="105">
        <v>20</v>
      </c>
      <c r="J38" s="164" t="s">
        <v>88</v>
      </c>
      <c r="K38" s="164" t="s">
        <v>46</v>
      </c>
      <c r="L38" s="275" t="s">
        <v>45</v>
      </c>
      <c r="M38" s="161">
        <v>1</v>
      </c>
      <c r="N38" s="267" t="s">
        <v>22</v>
      </c>
      <c r="O38" s="40">
        <f t="shared" ref="O38" si="5">SUM(T38:X38)</f>
        <v>40</v>
      </c>
      <c r="P38" s="251" t="s">
        <v>43</v>
      </c>
      <c r="Q38" s="252"/>
      <c r="R38" s="253"/>
      <c r="S38" s="249"/>
      <c r="T38" s="105">
        <v>20</v>
      </c>
      <c r="U38" s="105">
        <v>20</v>
      </c>
      <c r="V38" s="11"/>
      <c r="W38" s="11"/>
      <c r="X38" s="11"/>
      <c r="Y38" s="84"/>
      <c r="Z38" s="59"/>
    </row>
    <row r="39" spans="1:26" ht="15" customHeight="1">
      <c r="A39" s="59"/>
      <c r="B39" s="117">
        <v>2</v>
      </c>
      <c r="C39" s="6" t="s">
        <v>22</v>
      </c>
      <c r="D39" s="43">
        <f>SUM(G39:L39)-G39</f>
        <v>34</v>
      </c>
      <c r="E39" s="109" t="s">
        <v>93</v>
      </c>
      <c r="F39" s="73">
        <f t="shared" ref="F39:F49" si="6">D38-D39</f>
        <v>6</v>
      </c>
      <c r="G39" s="106">
        <v>13</v>
      </c>
      <c r="H39" s="33">
        <v>18</v>
      </c>
      <c r="I39" s="107">
        <v>16</v>
      </c>
      <c r="J39" s="165"/>
      <c r="K39" s="165"/>
      <c r="L39" s="276"/>
      <c r="M39" s="163"/>
      <c r="N39" s="268"/>
      <c r="O39" s="40">
        <f>SUM(T39:X39)-T39</f>
        <v>40</v>
      </c>
      <c r="P39" s="251" t="s">
        <v>42</v>
      </c>
      <c r="Q39" s="252"/>
      <c r="R39" s="253"/>
      <c r="S39" s="250"/>
      <c r="T39" s="145">
        <v>20</v>
      </c>
      <c r="U39" s="105">
        <v>20</v>
      </c>
      <c r="V39" s="105">
        <v>20</v>
      </c>
      <c r="W39" s="11"/>
      <c r="X39" s="11"/>
      <c r="Y39" s="84"/>
      <c r="Z39" s="59"/>
    </row>
    <row r="40" spans="1:26" ht="15" customHeight="1">
      <c r="A40" s="59"/>
      <c r="B40" s="117">
        <v>3</v>
      </c>
      <c r="C40" s="6" t="s">
        <v>22</v>
      </c>
      <c r="D40" s="43">
        <f t="shared" ref="D40:D49" si="7">SUM(G40:L40)</f>
        <v>31</v>
      </c>
      <c r="E40" s="109" t="s">
        <v>47</v>
      </c>
      <c r="F40" s="73">
        <f t="shared" si="6"/>
        <v>3</v>
      </c>
      <c r="G40" s="11">
        <v>15</v>
      </c>
      <c r="H40" s="107">
        <v>16</v>
      </c>
      <c r="I40" s="11"/>
      <c r="J40" s="165"/>
      <c r="K40" s="165"/>
      <c r="L40" s="276"/>
      <c r="M40" s="161">
        <v>2</v>
      </c>
      <c r="N40" s="6" t="s">
        <v>22</v>
      </c>
      <c r="O40" s="40">
        <f>SUM(T40:X40)-T40</f>
        <v>34</v>
      </c>
      <c r="P40" s="254" t="s">
        <v>4</v>
      </c>
      <c r="Q40" s="255"/>
      <c r="R40" s="256"/>
      <c r="S40" s="260">
        <v>6</v>
      </c>
      <c r="T40" s="106">
        <v>13</v>
      </c>
      <c r="U40" s="33">
        <v>18</v>
      </c>
      <c r="V40" s="107">
        <v>16</v>
      </c>
      <c r="W40" s="11"/>
      <c r="X40" s="11"/>
      <c r="Y40" s="84"/>
      <c r="Z40" s="59"/>
    </row>
    <row r="41" spans="1:26" ht="15" customHeight="1">
      <c r="A41" s="59"/>
      <c r="B41" s="117">
        <v>4</v>
      </c>
      <c r="C41" s="6" t="s">
        <v>22</v>
      </c>
      <c r="D41" s="43">
        <f>SUM(G41:L41)-G41</f>
        <v>29</v>
      </c>
      <c r="E41" s="109" t="s">
        <v>63</v>
      </c>
      <c r="F41" s="73">
        <f t="shared" si="6"/>
        <v>2</v>
      </c>
      <c r="G41" s="106">
        <v>14</v>
      </c>
      <c r="H41" s="11">
        <v>14</v>
      </c>
      <c r="I41" s="11">
        <v>15</v>
      </c>
      <c r="J41" s="165"/>
      <c r="K41" s="165"/>
      <c r="L41" s="276"/>
      <c r="M41" s="163"/>
      <c r="N41" s="7" t="s">
        <v>130</v>
      </c>
      <c r="O41" s="40">
        <f>SUM(T41:X41)</f>
        <v>34</v>
      </c>
      <c r="P41" s="254" t="s">
        <v>106</v>
      </c>
      <c r="Q41" s="255"/>
      <c r="R41" s="256"/>
      <c r="S41" s="261"/>
      <c r="T41" s="11"/>
      <c r="U41" s="33">
        <v>18</v>
      </c>
      <c r="V41" s="107">
        <v>16</v>
      </c>
      <c r="W41" s="11"/>
      <c r="X41" s="106"/>
      <c r="Y41" s="113"/>
      <c r="Z41" s="59"/>
    </row>
    <row r="42" spans="1:26" ht="15" customHeight="1">
      <c r="A42" s="59"/>
      <c r="B42" s="117">
        <v>5</v>
      </c>
      <c r="C42" s="6" t="s">
        <v>22</v>
      </c>
      <c r="D42" s="43">
        <f>SUM(G42:L42)-G42</f>
        <v>26</v>
      </c>
      <c r="E42" s="109" t="s">
        <v>88</v>
      </c>
      <c r="F42" s="73">
        <f t="shared" si="6"/>
        <v>3</v>
      </c>
      <c r="G42" s="106">
        <v>12</v>
      </c>
      <c r="H42" s="11">
        <v>12</v>
      </c>
      <c r="I42" s="11">
        <v>14</v>
      </c>
      <c r="J42" s="165"/>
      <c r="K42" s="165"/>
      <c r="L42" s="276"/>
      <c r="M42" s="117">
        <v>3</v>
      </c>
      <c r="N42" s="8" t="s">
        <v>24</v>
      </c>
      <c r="O42" s="40">
        <f>SUM(T42:X42)</f>
        <v>31</v>
      </c>
      <c r="P42" s="257" t="s">
        <v>94</v>
      </c>
      <c r="Q42" s="258"/>
      <c r="R42" s="259"/>
      <c r="S42" s="67">
        <v>3</v>
      </c>
      <c r="T42" s="11">
        <v>13</v>
      </c>
      <c r="U42" s="33">
        <v>18</v>
      </c>
      <c r="V42" s="11"/>
      <c r="W42" s="11"/>
      <c r="X42" s="11"/>
      <c r="Y42" s="84"/>
      <c r="Z42" s="59"/>
    </row>
    <row r="43" spans="1:26" ht="15" customHeight="1">
      <c r="A43" s="59"/>
      <c r="B43" s="117">
        <v>6</v>
      </c>
      <c r="C43" s="6" t="s">
        <v>22</v>
      </c>
      <c r="D43" s="43">
        <f t="shared" si="7"/>
        <v>18</v>
      </c>
      <c r="E43" s="75" t="s">
        <v>60</v>
      </c>
      <c r="F43" s="73">
        <f t="shared" si="6"/>
        <v>8</v>
      </c>
      <c r="G43" s="33">
        <v>18</v>
      </c>
      <c r="H43" s="11"/>
      <c r="I43" s="11"/>
      <c r="J43" s="165"/>
      <c r="K43" s="165"/>
      <c r="L43" s="276"/>
      <c r="M43" s="161">
        <v>4</v>
      </c>
      <c r="N43" s="262" t="s">
        <v>24</v>
      </c>
      <c r="O43" s="40">
        <f>SUM(T43:X43)</f>
        <v>31</v>
      </c>
      <c r="P43" s="154" t="s">
        <v>51</v>
      </c>
      <c r="Q43" s="155"/>
      <c r="R43" s="156"/>
      <c r="S43" s="260">
        <v>0</v>
      </c>
      <c r="T43" s="11">
        <v>15</v>
      </c>
      <c r="U43" s="107">
        <v>16</v>
      </c>
      <c r="V43" s="11"/>
      <c r="W43" s="11"/>
      <c r="X43" s="11"/>
      <c r="Y43" s="84"/>
      <c r="Z43" s="59"/>
    </row>
    <row r="44" spans="1:26" ht="15" customHeight="1">
      <c r="A44" s="59"/>
      <c r="B44" s="117">
        <v>7</v>
      </c>
      <c r="C44" s="119" t="s">
        <v>21</v>
      </c>
      <c r="D44" s="43">
        <f>SUM(G44:L44)</f>
        <v>18</v>
      </c>
      <c r="E44" s="109" t="s">
        <v>123</v>
      </c>
      <c r="F44" s="73">
        <f>D43-D44</f>
        <v>0</v>
      </c>
      <c r="G44" s="11"/>
      <c r="H44" s="11"/>
      <c r="I44" s="33">
        <v>18</v>
      </c>
      <c r="J44" s="165"/>
      <c r="K44" s="165"/>
      <c r="L44" s="276"/>
      <c r="M44" s="163"/>
      <c r="N44" s="264"/>
      <c r="O44" s="40">
        <f>SUM(T44:X44)</f>
        <v>31</v>
      </c>
      <c r="P44" s="154" t="s">
        <v>50</v>
      </c>
      <c r="Q44" s="155"/>
      <c r="R44" s="156"/>
      <c r="S44" s="261"/>
      <c r="T44" s="11">
        <v>15</v>
      </c>
      <c r="U44" s="107">
        <v>16</v>
      </c>
      <c r="V44" s="11"/>
      <c r="W44" s="11"/>
      <c r="X44" s="11"/>
      <c r="Y44" s="84"/>
      <c r="Z44" s="59"/>
    </row>
    <row r="45" spans="1:26" ht="15" customHeight="1">
      <c r="A45" s="59"/>
      <c r="B45" s="117">
        <v>8</v>
      </c>
      <c r="C45" s="8" t="s">
        <v>24</v>
      </c>
      <c r="D45" s="43">
        <f>SUM(G45:L45)</f>
        <v>16</v>
      </c>
      <c r="E45" s="76" t="s">
        <v>82</v>
      </c>
      <c r="F45" s="73">
        <f>D44-D45</f>
        <v>2</v>
      </c>
      <c r="G45" s="107">
        <v>16</v>
      </c>
      <c r="H45" s="11"/>
      <c r="I45" s="11"/>
      <c r="J45" s="165"/>
      <c r="K45" s="165"/>
      <c r="L45" s="276"/>
      <c r="M45" s="161">
        <v>5</v>
      </c>
      <c r="N45" s="262" t="s">
        <v>24</v>
      </c>
      <c r="O45" s="40">
        <f>SUM(T45:X45)-T45</f>
        <v>29</v>
      </c>
      <c r="P45" s="154" t="s">
        <v>5</v>
      </c>
      <c r="Q45" s="155"/>
      <c r="R45" s="156"/>
      <c r="S45" s="260">
        <v>2</v>
      </c>
      <c r="T45" s="106">
        <v>14</v>
      </c>
      <c r="U45" s="11">
        <v>14</v>
      </c>
      <c r="V45" s="11">
        <v>15</v>
      </c>
      <c r="W45" s="11"/>
      <c r="X45" s="11"/>
      <c r="Y45" s="84"/>
      <c r="Z45" s="59"/>
    </row>
    <row r="46" spans="1:26" ht="15" customHeight="1">
      <c r="A46" s="59"/>
      <c r="B46" s="117">
        <v>9</v>
      </c>
      <c r="C46" s="8" t="s">
        <v>24</v>
      </c>
      <c r="D46" s="43">
        <f>SUM(G46:L46)</f>
        <v>15</v>
      </c>
      <c r="E46" s="109" t="s">
        <v>109</v>
      </c>
      <c r="F46" s="73">
        <f>D45-D46</f>
        <v>1</v>
      </c>
      <c r="G46" s="11"/>
      <c r="H46" s="11">
        <v>15</v>
      </c>
      <c r="I46" s="11"/>
      <c r="J46" s="165"/>
      <c r="K46" s="165"/>
      <c r="L46" s="276"/>
      <c r="M46" s="163"/>
      <c r="N46" s="264"/>
      <c r="O46" s="40">
        <f>SUM(T46:X46)-T46</f>
        <v>29</v>
      </c>
      <c r="P46" s="154" t="s">
        <v>66</v>
      </c>
      <c r="Q46" s="155"/>
      <c r="R46" s="156"/>
      <c r="S46" s="261"/>
      <c r="T46" s="106">
        <v>14</v>
      </c>
      <c r="U46" s="11">
        <v>14</v>
      </c>
      <c r="V46" s="11">
        <v>15</v>
      </c>
      <c r="W46" s="11"/>
      <c r="X46" s="11"/>
      <c r="Y46" s="84"/>
      <c r="Z46" s="59"/>
    </row>
    <row r="47" spans="1:26" ht="15" customHeight="1">
      <c r="A47" s="59"/>
      <c r="B47" s="117">
        <v>10</v>
      </c>
      <c r="C47" s="8" t="s">
        <v>24</v>
      </c>
      <c r="D47" s="43">
        <f>SUM(G47:L47)</f>
        <v>13</v>
      </c>
      <c r="E47" s="109" t="s">
        <v>108</v>
      </c>
      <c r="F47" s="73">
        <f>D46-D47</f>
        <v>2</v>
      </c>
      <c r="G47" s="11"/>
      <c r="H47" s="11">
        <v>13</v>
      </c>
      <c r="I47" s="11"/>
      <c r="J47" s="165"/>
      <c r="K47" s="165"/>
      <c r="L47" s="276"/>
      <c r="M47" s="161">
        <v>6</v>
      </c>
      <c r="N47" s="8" t="s">
        <v>24</v>
      </c>
      <c r="O47" s="40">
        <f>SUM(T47:X47)-T47</f>
        <v>26</v>
      </c>
      <c r="P47" s="154" t="s">
        <v>89</v>
      </c>
      <c r="Q47" s="155"/>
      <c r="R47" s="156"/>
      <c r="S47" s="260">
        <v>3</v>
      </c>
      <c r="T47" s="106">
        <v>12</v>
      </c>
      <c r="U47" s="11">
        <v>12</v>
      </c>
      <c r="V47" s="11">
        <v>14</v>
      </c>
      <c r="W47" s="11"/>
      <c r="X47" s="11"/>
      <c r="Y47" s="84"/>
      <c r="Z47" s="59"/>
    </row>
    <row r="48" spans="1:26" ht="15" customHeight="1">
      <c r="A48" s="59"/>
      <c r="B48" s="117">
        <v>11</v>
      </c>
      <c r="C48" s="8"/>
      <c r="D48" s="43">
        <f t="shared" si="7"/>
        <v>0</v>
      </c>
      <c r="E48" s="109"/>
      <c r="F48" s="73">
        <f t="shared" si="6"/>
        <v>13</v>
      </c>
      <c r="G48" s="11"/>
      <c r="H48" s="11"/>
      <c r="I48" s="144"/>
      <c r="J48" s="165"/>
      <c r="K48" s="165"/>
      <c r="L48" s="276"/>
      <c r="M48" s="163"/>
      <c r="N48" s="7" t="s">
        <v>131</v>
      </c>
      <c r="O48" s="40">
        <f t="shared" ref="O48:O68" si="8">SUM(T48:X48)</f>
        <v>26</v>
      </c>
      <c r="P48" s="154" t="s">
        <v>105</v>
      </c>
      <c r="Q48" s="155"/>
      <c r="R48" s="156"/>
      <c r="S48" s="261"/>
      <c r="T48" s="11"/>
      <c r="U48" s="11">
        <v>12</v>
      </c>
      <c r="V48" s="11">
        <v>14</v>
      </c>
      <c r="W48" s="11"/>
      <c r="X48" s="11"/>
      <c r="Y48" s="84"/>
      <c r="Z48" s="59"/>
    </row>
    <row r="49" spans="1:26" ht="15" customHeight="1">
      <c r="A49" s="59"/>
      <c r="B49" s="117">
        <v>12</v>
      </c>
      <c r="C49" s="8"/>
      <c r="D49" s="43">
        <f t="shared" si="7"/>
        <v>0</v>
      </c>
      <c r="E49" s="109"/>
      <c r="F49" s="73">
        <f t="shared" si="6"/>
        <v>0</v>
      </c>
      <c r="G49" s="11"/>
      <c r="H49" s="11"/>
      <c r="I49" s="144"/>
      <c r="J49" s="166"/>
      <c r="K49" s="166"/>
      <c r="L49" s="277"/>
      <c r="M49" s="161">
        <v>7</v>
      </c>
      <c r="N49" s="245" t="s">
        <v>21</v>
      </c>
      <c r="O49" s="40">
        <f t="shared" si="8"/>
        <v>20</v>
      </c>
      <c r="P49" s="154" t="s">
        <v>119</v>
      </c>
      <c r="Q49" s="155"/>
      <c r="R49" s="156"/>
      <c r="S49" s="260">
        <v>6</v>
      </c>
      <c r="T49" s="11"/>
      <c r="U49" s="11"/>
      <c r="V49" s="105">
        <v>20</v>
      </c>
      <c r="W49" s="11"/>
      <c r="X49" s="11"/>
      <c r="Y49" s="84"/>
      <c r="Z49" s="59"/>
    </row>
    <row r="50" spans="1:26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163"/>
      <c r="N50" s="247"/>
      <c r="O50" s="40">
        <f t="shared" si="8"/>
        <v>20</v>
      </c>
      <c r="P50" s="154" t="s">
        <v>120</v>
      </c>
      <c r="Q50" s="155"/>
      <c r="R50" s="156"/>
      <c r="S50" s="261"/>
      <c r="T50" s="11"/>
      <c r="U50" s="11"/>
      <c r="V50" s="105">
        <v>20</v>
      </c>
      <c r="W50" s="11"/>
      <c r="X50" s="11"/>
      <c r="Y50" s="84"/>
      <c r="Z50" s="59"/>
    </row>
    <row r="51" spans="1:26" ht="15" customHeight="1">
      <c r="A51" s="59"/>
      <c r="B51" s="6" t="s">
        <v>22</v>
      </c>
      <c r="C51" s="7" t="s">
        <v>23</v>
      </c>
      <c r="D51" s="7" t="s">
        <v>39</v>
      </c>
      <c r="E51" s="7" t="s">
        <v>54</v>
      </c>
      <c r="F51" s="7" t="s">
        <v>55</v>
      </c>
      <c r="G51" s="8" t="s">
        <v>56</v>
      </c>
      <c r="H51" s="8" t="s">
        <v>57</v>
      </c>
      <c r="I51" s="8" t="s">
        <v>40</v>
      </c>
      <c r="J51" s="8" t="s">
        <v>24</v>
      </c>
      <c r="K51" s="119" t="s">
        <v>21</v>
      </c>
      <c r="L51" s="59"/>
      <c r="M51" s="161">
        <v>8</v>
      </c>
      <c r="N51" s="262" t="s">
        <v>40</v>
      </c>
      <c r="O51" s="40">
        <f t="shared" si="8"/>
        <v>18</v>
      </c>
      <c r="P51" s="154" t="s">
        <v>41</v>
      </c>
      <c r="Q51" s="155"/>
      <c r="R51" s="156"/>
      <c r="S51" s="260">
        <v>2</v>
      </c>
      <c r="T51" s="33">
        <v>18</v>
      </c>
      <c r="U51" s="11"/>
      <c r="V51" s="11"/>
      <c r="W51" s="11"/>
      <c r="X51" s="106"/>
      <c r="Y51" s="113"/>
      <c r="Z51" s="59"/>
    </row>
    <row r="52" spans="1:26" ht="1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63"/>
      <c r="N52" s="264"/>
      <c r="O52" s="40">
        <f t="shared" si="8"/>
        <v>18</v>
      </c>
      <c r="P52" s="154" t="s">
        <v>62</v>
      </c>
      <c r="Q52" s="155"/>
      <c r="R52" s="156"/>
      <c r="S52" s="261"/>
      <c r="T52" s="33">
        <v>18</v>
      </c>
      <c r="U52" s="11"/>
      <c r="V52" s="11"/>
      <c r="W52" s="11"/>
      <c r="X52" s="11"/>
      <c r="Y52" s="84"/>
      <c r="Z52" s="59"/>
    </row>
    <row r="53" spans="1:26" ht="15" customHeight="1">
      <c r="A53" s="59"/>
      <c r="B53" s="59"/>
      <c r="C53" s="159" t="s">
        <v>86</v>
      </c>
      <c r="D53" s="159"/>
      <c r="E53" s="159"/>
      <c r="F53" s="159"/>
      <c r="G53" s="159"/>
      <c r="H53" s="159"/>
      <c r="I53" s="159"/>
      <c r="J53" s="159"/>
      <c r="K53" s="59"/>
      <c r="L53" s="59"/>
      <c r="M53" s="161">
        <v>9</v>
      </c>
      <c r="N53" s="245" t="s">
        <v>21</v>
      </c>
      <c r="O53" s="40">
        <f t="shared" si="8"/>
        <v>18</v>
      </c>
      <c r="P53" s="154" t="s">
        <v>126</v>
      </c>
      <c r="Q53" s="155"/>
      <c r="R53" s="156"/>
      <c r="S53" s="157">
        <v>0</v>
      </c>
      <c r="T53" s="11"/>
      <c r="U53" s="11"/>
      <c r="V53" s="33">
        <v>18</v>
      </c>
      <c r="W53" s="11"/>
      <c r="X53" s="11"/>
      <c r="Y53" s="84"/>
      <c r="Z53" s="59"/>
    </row>
    <row r="54" spans="1:26" ht="1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162"/>
      <c r="N54" s="246"/>
      <c r="O54" s="40">
        <f t="shared" si="8"/>
        <v>18</v>
      </c>
      <c r="P54" s="154" t="s">
        <v>125</v>
      </c>
      <c r="Q54" s="155"/>
      <c r="R54" s="156"/>
      <c r="S54" s="248"/>
      <c r="T54" s="11"/>
      <c r="U54" s="11"/>
      <c r="V54" s="33">
        <v>18</v>
      </c>
      <c r="W54" s="11"/>
      <c r="X54" s="11"/>
      <c r="Y54" s="84"/>
      <c r="Z54" s="59"/>
    </row>
    <row r="55" spans="1:26" ht="15" customHeight="1">
      <c r="A55" s="59"/>
      <c r="B55" s="59"/>
      <c r="C55" s="159" t="s">
        <v>58</v>
      </c>
      <c r="D55" s="159"/>
      <c r="E55" s="159"/>
      <c r="F55" s="159"/>
      <c r="G55" s="159"/>
      <c r="H55" s="159"/>
      <c r="I55" s="159"/>
      <c r="J55" s="159"/>
      <c r="K55" s="59"/>
      <c r="L55" s="59"/>
      <c r="M55" s="163"/>
      <c r="N55" s="247"/>
      <c r="O55" s="40">
        <f t="shared" si="8"/>
        <v>18</v>
      </c>
      <c r="P55" s="154" t="s">
        <v>124</v>
      </c>
      <c r="Q55" s="155"/>
      <c r="R55" s="156"/>
      <c r="S55" s="158"/>
      <c r="T55" s="11"/>
      <c r="U55" s="11"/>
      <c r="V55" s="33">
        <v>18</v>
      </c>
      <c r="W55" s="11"/>
      <c r="X55" s="11"/>
      <c r="Y55" s="84"/>
      <c r="Z55" s="59"/>
    </row>
    <row r="56" spans="1:26" ht="1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61">
        <v>10</v>
      </c>
      <c r="N56" s="262" t="s">
        <v>40</v>
      </c>
      <c r="O56" s="40">
        <f t="shared" si="8"/>
        <v>16</v>
      </c>
      <c r="P56" s="154" t="s">
        <v>83</v>
      </c>
      <c r="Q56" s="155"/>
      <c r="R56" s="156"/>
      <c r="S56" s="157">
        <v>2</v>
      </c>
      <c r="T56" s="107">
        <v>16</v>
      </c>
      <c r="U56" s="11"/>
      <c r="V56" s="11"/>
      <c r="W56" s="11"/>
      <c r="X56" s="11"/>
      <c r="Y56" s="84"/>
      <c r="Z56" s="59"/>
    </row>
    <row r="57" spans="1:26" ht="15" customHeight="1">
      <c r="A57" s="59"/>
      <c r="B57" s="59"/>
      <c r="C57" s="159" t="s">
        <v>102</v>
      </c>
      <c r="D57" s="159"/>
      <c r="E57" s="159"/>
      <c r="F57" s="159"/>
      <c r="G57" s="159"/>
      <c r="H57" s="159"/>
      <c r="I57" s="159"/>
      <c r="J57" s="159"/>
      <c r="K57" s="59"/>
      <c r="L57" s="59"/>
      <c r="M57" s="162"/>
      <c r="N57" s="263"/>
      <c r="O57" s="40">
        <f t="shared" si="8"/>
        <v>16</v>
      </c>
      <c r="P57" s="154" t="s">
        <v>91</v>
      </c>
      <c r="Q57" s="155"/>
      <c r="R57" s="156"/>
      <c r="S57" s="248"/>
      <c r="T57" s="107">
        <v>16</v>
      </c>
      <c r="U57" s="11"/>
      <c r="V57" s="11"/>
      <c r="W57" s="11"/>
      <c r="X57" s="11"/>
      <c r="Y57" s="84"/>
      <c r="Z57" s="59"/>
    </row>
    <row r="58" spans="1:26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63"/>
      <c r="N58" s="264"/>
      <c r="O58" s="40">
        <f t="shared" si="8"/>
        <v>16</v>
      </c>
      <c r="P58" s="154" t="s">
        <v>26</v>
      </c>
      <c r="Q58" s="155"/>
      <c r="R58" s="156"/>
      <c r="S58" s="158"/>
      <c r="T58" s="107">
        <v>16</v>
      </c>
      <c r="U58" s="11"/>
      <c r="V58" s="11"/>
      <c r="W58" s="11"/>
      <c r="X58" s="11"/>
      <c r="Y58" s="84"/>
      <c r="Z58" s="59"/>
    </row>
    <row r="59" spans="1:26" ht="15" customHeight="1">
      <c r="A59" s="59"/>
      <c r="B59" s="59"/>
      <c r="C59" s="159" t="s">
        <v>132</v>
      </c>
      <c r="D59" s="159"/>
      <c r="E59" s="159"/>
      <c r="F59" s="159"/>
      <c r="G59" s="159"/>
      <c r="H59" s="159"/>
      <c r="I59" s="159"/>
      <c r="J59" s="159"/>
      <c r="K59" s="59"/>
      <c r="L59" s="59"/>
      <c r="M59" s="117">
        <v>11</v>
      </c>
      <c r="N59" s="119" t="s">
        <v>21</v>
      </c>
      <c r="O59" s="40">
        <f t="shared" si="8"/>
        <v>16</v>
      </c>
      <c r="P59" s="154" t="s">
        <v>122</v>
      </c>
      <c r="Q59" s="155"/>
      <c r="R59" s="156"/>
      <c r="S59" s="15">
        <v>0</v>
      </c>
      <c r="T59" s="11"/>
      <c r="U59" s="11"/>
      <c r="V59" s="107">
        <v>16</v>
      </c>
      <c r="W59" s="11"/>
      <c r="X59" s="11"/>
      <c r="Y59" s="84"/>
      <c r="Z59" s="59"/>
    </row>
    <row r="60" spans="1:26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61">
        <v>12</v>
      </c>
      <c r="N60" s="262" t="s">
        <v>57</v>
      </c>
      <c r="O60" s="40">
        <f t="shared" si="8"/>
        <v>15</v>
      </c>
      <c r="P60" s="154" t="s">
        <v>111</v>
      </c>
      <c r="Q60" s="155"/>
      <c r="R60" s="156"/>
      <c r="S60" s="260">
        <v>1</v>
      </c>
      <c r="T60" s="11"/>
      <c r="U60" s="11">
        <v>15</v>
      </c>
      <c r="V60" s="11"/>
      <c r="W60" s="11"/>
      <c r="X60" s="11"/>
      <c r="Y60" s="84"/>
      <c r="Z60" s="59"/>
    </row>
    <row r="61" spans="1:26" ht="1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163"/>
      <c r="N61" s="264"/>
      <c r="O61" s="40">
        <f t="shared" si="8"/>
        <v>15</v>
      </c>
      <c r="P61" s="154" t="s">
        <v>110</v>
      </c>
      <c r="Q61" s="155"/>
      <c r="R61" s="156"/>
      <c r="S61" s="261"/>
      <c r="T61" s="11"/>
      <c r="U61" s="11">
        <v>15</v>
      </c>
      <c r="V61" s="11"/>
      <c r="W61" s="11"/>
      <c r="X61" s="11"/>
      <c r="Y61" s="84"/>
      <c r="Z61" s="59"/>
    </row>
    <row r="62" spans="1:26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17">
        <v>13</v>
      </c>
      <c r="N62" s="119" t="s">
        <v>21</v>
      </c>
      <c r="O62" s="40">
        <f t="shared" si="8"/>
        <v>14</v>
      </c>
      <c r="P62" s="154" t="s">
        <v>121</v>
      </c>
      <c r="Q62" s="155"/>
      <c r="R62" s="156"/>
      <c r="S62" s="15">
        <v>1</v>
      </c>
      <c r="T62" s="11"/>
      <c r="U62" s="11"/>
      <c r="V62" s="11">
        <v>14</v>
      </c>
      <c r="W62" s="11"/>
      <c r="X62" s="11"/>
      <c r="Y62" s="84"/>
      <c r="Z62" s="59"/>
    </row>
    <row r="63" spans="1:26" ht="1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61">
        <v>14</v>
      </c>
      <c r="N63" s="262" t="s">
        <v>56</v>
      </c>
      <c r="O63" s="40">
        <f t="shared" si="8"/>
        <v>13</v>
      </c>
      <c r="P63" s="154" t="s">
        <v>61</v>
      </c>
      <c r="Q63" s="155"/>
      <c r="R63" s="156"/>
      <c r="S63" s="260">
        <v>1</v>
      </c>
      <c r="T63" s="11"/>
      <c r="U63" s="11">
        <v>13</v>
      </c>
      <c r="V63" s="11"/>
      <c r="W63" s="11"/>
      <c r="X63" s="11"/>
      <c r="Y63" s="84"/>
      <c r="Z63" s="59"/>
    </row>
    <row r="64" spans="1:26" ht="1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63"/>
      <c r="N64" s="264"/>
      <c r="O64" s="40">
        <f t="shared" si="8"/>
        <v>13</v>
      </c>
      <c r="P64" s="154" t="s">
        <v>112</v>
      </c>
      <c r="Q64" s="155"/>
      <c r="R64" s="156"/>
      <c r="S64" s="261"/>
      <c r="T64" s="11"/>
      <c r="U64" s="11">
        <v>13</v>
      </c>
      <c r="V64" s="11"/>
      <c r="W64" s="11"/>
      <c r="X64" s="11"/>
      <c r="Y64" s="84"/>
      <c r="Z64" s="59"/>
    </row>
    <row r="65" spans="1:26" ht="1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61">
        <v>15</v>
      </c>
      <c r="N65" s="262" t="s">
        <v>56</v>
      </c>
      <c r="O65" s="40">
        <f t="shared" si="8"/>
        <v>12</v>
      </c>
      <c r="P65" s="154" t="s">
        <v>71</v>
      </c>
      <c r="Q65" s="155"/>
      <c r="R65" s="156"/>
      <c r="S65" s="260">
        <v>1</v>
      </c>
      <c r="T65" s="11">
        <v>12</v>
      </c>
      <c r="U65" s="11"/>
      <c r="V65" s="11"/>
      <c r="W65" s="11"/>
      <c r="X65" s="11"/>
      <c r="Y65" s="84"/>
      <c r="Z65" s="59"/>
    </row>
    <row r="66" spans="1:26" ht="1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63"/>
      <c r="N66" s="264"/>
      <c r="O66" s="40">
        <f t="shared" si="8"/>
        <v>12</v>
      </c>
      <c r="P66" s="154" t="s">
        <v>90</v>
      </c>
      <c r="Q66" s="155"/>
      <c r="R66" s="156"/>
      <c r="S66" s="261"/>
      <c r="T66" s="11">
        <v>12</v>
      </c>
      <c r="U66" s="11"/>
      <c r="V66" s="11"/>
      <c r="W66" s="11"/>
      <c r="X66" s="11"/>
      <c r="Y66" s="84"/>
      <c r="Z66" s="59"/>
    </row>
    <row r="67" spans="1:26" ht="1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115">
        <v>16</v>
      </c>
      <c r="N67" s="8" t="s">
        <v>56</v>
      </c>
      <c r="O67" s="40">
        <f t="shared" si="8"/>
        <v>12</v>
      </c>
      <c r="P67" s="154" t="s">
        <v>113</v>
      </c>
      <c r="Q67" s="155"/>
      <c r="R67" s="156"/>
      <c r="S67" s="116">
        <v>0</v>
      </c>
      <c r="T67" s="11"/>
      <c r="U67" s="11">
        <v>12</v>
      </c>
      <c r="V67" s="11"/>
      <c r="W67" s="11"/>
      <c r="X67" s="11"/>
      <c r="Y67" s="84"/>
      <c r="Z67" s="59"/>
    </row>
    <row r="68" spans="1:26" ht="1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117"/>
      <c r="N68" s="103"/>
      <c r="O68" s="40">
        <f t="shared" si="8"/>
        <v>0</v>
      </c>
      <c r="P68" s="146"/>
      <c r="Q68" s="147"/>
      <c r="R68" s="148"/>
      <c r="S68" s="15"/>
      <c r="T68" s="11"/>
      <c r="U68" s="11"/>
      <c r="V68" s="11"/>
      <c r="W68" s="11"/>
      <c r="X68" s="11"/>
      <c r="Y68" s="84"/>
      <c r="Z68" s="59"/>
    </row>
    <row r="69" spans="1:26" ht="13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3.5" customHeight="1"/>
    <row r="71" spans="1:26" ht="13.5" customHeight="1"/>
    <row r="72" spans="1:26" ht="15" customHeight="1"/>
    <row r="73" spans="1:26" ht="15" customHeight="1"/>
    <row r="74" spans="1:26" ht="15" customHeight="1"/>
    <row r="75" spans="1:26" ht="15" customHeight="1"/>
    <row r="76" spans="1:26" ht="15" customHeight="1"/>
    <row r="77" spans="1:26" ht="15" customHeight="1"/>
    <row r="78" spans="1:26" ht="15" customHeight="1"/>
    <row r="79" spans="1:26" ht="15" customHeight="1"/>
  </sheetData>
  <sortState ref="P53:R55">
    <sortCondition ref="P53"/>
  </sortState>
  <mergeCells count="154">
    <mergeCell ref="P64:R64"/>
    <mergeCell ref="P65:R65"/>
    <mergeCell ref="P66:R66"/>
    <mergeCell ref="S60:S61"/>
    <mergeCell ref="S63:S64"/>
    <mergeCell ref="S65:S66"/>
    <mergeCell ref="P58:R58"/>
    <mergeCell ref="S43:S44"/>
    <mergeCell ref="S45:S46"/>
    <mergeCell ref="S49:S50"/>
    <mergeCell ref="S51:S52"/>
    <mergeCell ref="S53:S55"/>
    <mergeCell ref="S56:S58"/>
    <mergeCell ref="P46:R46"/>
    <mergeCell ref="P47:R47"/>
    <mergeCell ref="S47:S48"/>
    <mergeCell ref="P48:R48"/>
    <mergeCell ref="C59:J59"/>
    <mergeCell ref="P53:R53"/>
    <mergeCell ref="P54:R54"/>
    <mergeCell ref="P55:R55"/>
    <mergeCell ref="P56:R56"/>
    <mergeCell ref="P57:R57"/>
    <mergeCell ref="P61:R61"/>
    <mergeCell ref="P62:R62"/>
    <mergeCell ref="P63:R63"/>
    <mergeCell ref="P67:R67"/>
    <mergeCell ref="P59:R59"/>
    <mergeCell ref="P60:R60"/>
    <mergeCell ref="C57:J57"/>
    <mergeCell ref="C55:J55"/>
    <mergeCell ref="N53:N55"/>
    <mergeCell ref="C53:J53"/>
    <mergeCell ref="P49:R49"/>
    <mergeCell ref="P50:R50"/>
    <mergeCell ref="P51:R51"/>
    <mergeCell ref="P52:R52"/>
    <mergeCell ref="N49:N50"/>
    <mergeCell ref="N51:N52"/>
    <mergeCell ref="M49:M50"/>
    <mergeCell ref="M51:M52"/>
    <mergeCell ref="M53:M55"/>
    <mergeCell ref="M56:M58"/>
    <mergeCell ref="M60:M61"/>
    <mergeCell ref="M63:M64"/>
    <mergeCell ref="M65:M66"/>
    <mergeCell ref="N56:N58"/>
    <mergeCell ref="N60:N61"/>
    <mergeCell ref="N63:N64"/>
    <mergeCell ref="N65:N66"/>
    <mergeCell ref="M40:M41"/>
    <mergeCell ref="P40:R40"/>
    <mergeCell ref="S40:S41"/>
    <mergeCell ref="P41:R41"/>
    <mergeCell ref="J38:J49"/>
    <mergeCell ref="K38:K49"/>
    <mergeCell ref="L38:L49"/>
    <mergeCell ref="M38:M39"/>
    <mergeCell ref="N38:N39"/>
    <mergeCell ref="N45:N46"/>
    <mergeCell ref="P42:R42"/>
    <mergeCell ref="P43:R43"/>
    <mergeCell ref="P44:R44"/>
    <mergeCell ref="P45:R45"/>
    <mergeCell ref="N43:N44"/>
    <mergeCell ref="P38:R38"/>
    <mergeCell ref="S38:S39"/>
    <mergeCell ref="P39:R39"/>
    <mergeCell ref="M43:M44"/>
    <mergeCell ref="M45:M46"/>
    <mergeCell ref="M47:M48"/>
    <mergeCell ref="E27:E28"/>
    <mergeCell ref="F27:J27"/>
    <mergeCell ref="K27:O27"/>
    <mergeCell ref="P27:T27"/>
    <mergeCell ref="U27:Y27"/>
    <mergeCell ref="B35:L35"/>
    <mergeCell ref="M35:Y35"/>
    <mergeCell ref="B36:C37"/>
    <mergeCell ref="D36:D37"/>
    <mergeCell ref="E36:E37"/>
    <mergeCell ref="F36:F37"/>
    <mergeCell ref="M36:N37"/>
    <mergeCell ref="O36:O37"/>
    <mergeCell ref="P36:R37"/>
    <mergeCell ref="S36:S37"/>
    <mergeCell ref="B19:B20"/>
    <mergeCell ref="C19:C20"/>
    <mergeCell ref="D19:D20"/>
    <mergeCell ref="E19:E20"/>
    <mergeCell ref="F19:G19"/>
    <mergeCell ref="H19:I19"/>
    <mergeCell ref="F16:H16"/>
    <mergeCell ref="R16:T16"/>
    <mergeCell ref="F17:H17"/>
    <mergeCell ref="R17:T17"/>
    <mergeCell ref="J19:K19"/>
    <mergeCell ref="L19:M19"/>
    <mergeCell ref="N19:O19"/>
    <mergeCell ref="P19:P20"/>
    <mergeCell ref="T19:X25"/>
    <mergeCell ref="F13:H13"/>
    <mergeCell ref="O13:Q13"/>
    <mergeCell ref="R13:T13"/>
    <mergeCell ref="F14:H14"/>
    <mergeCell ref="F15:H15"/>
    <mergeCell ref="O15:Q15"/>
    <mergeCell ref="R15:T15"/>
    <mergeCell ref="E11:E12"/>
    <mergeCell ref="F11:H12"/>
    <mergeCell ref="I11:J11"/>
    <mergeCell ref="K11:L11"/>
    <mergeCell ref="O12:Q12"/>
    <mergeCell ref="R12:T12"/>
    <mergeCell ref="F9:H9"/>
    <mergeCell ref="I9:J9"/>
    <mergeCell ref="K9:L9"/>
    <mergeCell ref="M9:N9"/>
    <mergeCell ref="O9:Q9"/>
    <mergeCell ref="R9:T9"/>
    <mergeCell ref="F8:H8"/>
    <mergeCell ref="I8:J8"/>
    <mergeCell ref="K8:L8"/>
    <mergeCell ref="M8:N8"/>
    <mergeCell ref="O8:Q8"/>
    <mergeCell ref="R8:T8"/>
    <mergeCell ref="F7:H7"/>
    <mergeCell ref="I7:J7"/>
    <mergeCell ref="K7:L7"/>
    <mergeCell ref="M7:N7"/>
    <mergeCell ref="O7:Q7"/>
    <mergeCell ref="R7:T7"/>
    <mergeCell ref="O6:Q6"/>
    <mergeCell ref="R6:T6"/>
    <mergeCell ref="I5:J5"/>
    <mergeCell ref="K5:L5"/>
    <mergeCell ref="M5:N5"/>
    <mergeCell ref="O5:Q5"/>
    <mergeCell ref="R5:T5"/>
    <mergeCell ref="B6:C6"/>
    <mergeCell ref="F6:H6"/>
    <mergeCell ref="I6:J6"/>
    <mergeCell ref="K6:L6"/>
    <mergeCell ref="M6:N6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0"/>
  <sheetViews>
    <sheetView tabSelected="1" topLeftCell="A22" zoomScale="95" zoomScaleNormal="95" workbookViewId="0">
      <selection activeCell="W14" sqref="W14"/>
    </sheetView>
  </sheetViews>
  <sheetFormatPr baseColWidth="10" defaultColWidth="11.42578125" defaultRowHeight="12.75"/>
  <cols>
    <col min="1" max="1" width="2.28515625" style="2" customWidth="1"/>
    <col min="2" max="2" width="5.5703125" style="2" bestFit="1" customWidth="1"/>
    <col min="3" max="3" width="9.7109375" style="2" customWidth="1"/>
    <col min="4" max="4" width="8.5703125" style="2" customWidth="1"/>
    <col min="5" max="5" width="15.5703125" style="2" bestFit="1" customWidth="1"/>
    <col min="6" max="25" width="7.7109375" style="2" customWidth="1"/>
    <col min="26" max="26" width="3.85546875" style="2" customWidth="1"/>
    <col min="27" max="16384" width="11.42578125" style="2"/>
  </cols>
  <sheetData>
    <row r="1" spans="1:26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48.75" customHeight="1">
      <c r="A2" s="59"/>
      <c r="B2" s="170" t="s">
        <v>59</v>
      </c>
      <c r="C2" s="170"/>
      <c r="D2" s="171" t="s">
        <v>134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0" t="s">
        <v>37</v>
      </c>
      <c r="Y2" s="170"/>
      <c r="Z2" s="59"/>
    </row>
    <row r="3" spans="1:26" ht="13.5" customHeight="1" thickBot="1">
      <c r="A3" s="59"/>
      <c r="B3" s="59"/>
      <c r="C3" s="59"/>
      <c r="D3" s="59" t="s">
        <v>70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" customHeight="1">
      <c r="A4" s="59"/>
      <c r="B4" s="172" t="s">
        <v>135</v>
      </c>
      <c r="C4" s="172"/>
      <c r="D4" s="59"/>
      <c r="E4" s="26" t="s">
        <v>1</v>
      </c>
      <c r="F4" s="173" t="s">
        <v>2</v>
      </c>
      <c r="G4" s="174"/>
      <c r="H4" s="174"/>
      <c r="I4" s="175" t="s">
        <v>72</v>
      </c>
      <c r="J4" s="176"/>
      <c r="K4" s="176"/>
      <c r="L4" s="176"/>
      <c r="M4" s="176"/>
      <c r="N4" s="177"/>
      <c r="O4" s="175" t="s">
        <v>8</v>
      </c>
      <c r="P4" s="176"/>
      <c r="Q4" s="176"/>
      <c r="R4" s="175" t="s">
        <v>0</v>
      </c>
      <c r="S4" s="176"/>
      <c r="T4" s="176"/>
      <c r="U4" s="178" t="s">
        <v>33</v>
      </c>
      <c r="V4" s="179"/>
      <c r="W4" s="59"/>
      <c r="X4" s="59"/>
      <c r="Y4" s="59"/>
      <c r="Z4" s="59"/>
    </row>
    <row r="5" spans="1:26" ht="15" customHeight="1">
      <c r="A5" s="59"/>
      <c r="B5" s="172"/>
      <c r="C5" s="172"/>
      <c r="D5" s="59"/>
      <c r="E5" s="29" t="s">
        <v>136</v>
      </c>
      <c r="F5" s="180" t="s">
        <v>89</v>
      </c>
      <c r="G5" s="181"/>
      <c r="H5" s="182"/>
      <c r="I5" s="183" t="s">
        <v>89</v>
      </c>
      <c r="J5" s="184"/>
      <c r="K5" s="183" t="s">
        <v>105</v>
      </c>
      <c r="L5" s="184"/>
      <c r="M5" s="183" t="s">
        <v>113</v>
      </c>
      <c r="N5" s="184"/>
      <c r="O5" s="185" t="s">
        <v>53</v>
      </c>
      <c r="P5" s="186"/>
      <c r="Q5" s="187"/>
      <c r="R5" s="185" t="s">
        <v>92</v>
      </c>
      <c r="S5" s="188"/>
      <c r="T5" s="189"/>
      <c r="U5" s="67"/>
      <c r="V5" s="60"/>
      <c r="W5" s="59"/>
      <c r="X5" s="59"/>
      <c r="Y5" s="59"/>
      <c r="Z5" s="59"/>
    </row>
    <row r="6" spans="1:26" ht="15" customHeight="1">
      <c r="A6" s="59"/>
      <c r="B6" s="190">
        <v>43183</v>
      </c>
      <c r="C6" s="190"/>
      <c r="D6" s="59"/>
      <c r="E6" s="21" t="s">
        <v>46</v>
      </c>
      <c r="F6" s="180" t="s">
        <v>124</v>
      </c>
      <c r="G6" s="181"/>
      <c r="H6" s="182"/>
      <c r="I6" s="183" t="s">
        <v>124</v>
      </c>
      <c r="J6" s="184"/>
      <c r="K6" s="183" t="s">
        <v>71</v>
      </c>
      <c r="L6" s="184"/>
      <c r="M6" s="183" t="s">
        <v>139</v>
      </c>
      <c r="N6" s="184"/>
      <c r="O6" s="185" t="s">
        <v>74</v>
      </c>
      <c r="P6" s="186"/>
      <c r="Q6" s="187"/>
      <c r="R6" s="185" t="s">
        <v>73</v>
      </c>
      <c r="S6" s="188"/>
      <c r="T6" s="189"/>
      <c r="U6" s="67"/>
      <c r="V6" s="60"/>
      <c r="W6" s="59"/>
      <c r="X6" s="59"/>
      <c r="Y6" s="59"/>
      <c r="Z6" s="59"/>
    </row>
    <row r="7" spans="1:26" ht="15" customHeight="1">
      <c r="A7" s="59"/>
      <c r="B7" s="59"/>
      <c r="C7" s="59"/>
      <c r="D7" s="59"/>
      <c r="E7" s="21" t="s">
        <v>93</v>
      </c>
      <c r="F7" s="180" t="s">
        <v>4</v>
      </c>
      <c r="G7" s="181"/>
      <c r="H7" s="182"/>
      <c r="I7" s="183" t="s">
        <v>4</v>
      </c>
      <c r="J7" s="184"/>
      <c r="K7" s="183" t="s">
        <v>122</v>
      </c>
      <c r="L7" s="184"/>
      <c r="M7" s="183" t="s">
        <v>106</v>
      </c>
      <c r="N7" s="184"/>
      <c r="O7" s="185" t="s">
        <v>147</v>
      </c>
      <c r="P7" s="186"/>
      <c r="Q7" s="187"/>
      <c r="R7" s="185" t="s">
        <v>138</v>
      </c>
      <c r="S7" s="188"/>
      <c r="T7" s="189"/>
      <c r="U7" s="67">
        <v>69</v>
      </c>
      <c r="V7" s="60"/>
      <c r="W7" s="59"/>
      <c r="X7" s="59"/>
      <c r="Y7" s="59"/>
      <c r="Z7" s="59"/>
    </row>
    <row r="8" spans="1:26" ht="15" customHeight="1">
      <c r="A8" s="59"/>
      <c r="B8" s="59"/>
      <c r="C8" s="59"/>
      <c r="D8" s="59"/>
      <c r="E8" s="29" t="s">
        <v>48</v>
      </c>
      <c r="F8" s="180" t="s">
        <v>43</v>
      </c>
      <c r="G8" s="181"/>
      <c r="H8" s="182"/>
      <c r="I8" s="183" t="s">
        <v>43</v>
      </c>
      <c r="J8" s="184" t="s">
        <v>42</v>
      </c>
      <c r="K8" s="183" t="s">
        <v>42</v>
      </c>
      <c r="L8" s="184" t="s">
        <v>42</v>
      </c>
      <c r="M8" s="271"/>
      <c r="N8" s="272"/>
      <c r="O8" s="185" t="s">
        <v>53</v>
      </c>
      <c r="P8" s="186"/>
      <c r="Q8" s="187"/>
      <c r="R8" s="185" t="s">
        <v>73</v>
      </c>
      <c r="S8" s="188"/>
      <c r="T8" s="189"/>
      <c r="U8" s="67"/>
      <c r="V8" s="60"/>
      <c r="W8" s="59"/>
      <c r="X8" s="59"/>
      <c r="Y8" s="59"/>
      <c r="Z8" s="59"/>
    </row>
    <row r="9" spans="1:26" ht="15" customHeight="1">
      <c r="A9" s="59"/>
      <c r="B9" s="59"/>
      <c r="C9" s="59"/>
      <c r="D9" s="59"/>
      <c r="E9" s="29" t="s">
        <v>137</v>
      </c>
      <c r="F9" s="180" t="s">
        <v>61</v>
      </c>
      <c r="G9" s="181"/>
      <c r="H9" s="182"/>
      <c r="I9" s="183" t="s">
        <v>61</v>
      </c>
      <c r="J9" s="184"/>
      <c r="K9" s="183" t="s">
        <v>140</v>
      </c>
      <c r="L9" s="184"/>
      <c r="M9" s="183" t="s">
        <v>141</v>
      </c>
      <c r="N9" s="184"/>
      <c r="O9" s="185" t="s">
        <v>53</v>
      </c>
      <c r="P9" s="186"/>
      <c r="Q9" s="187"/>
      <c r="R9" s="185" t="s">
        <v>73</v>
      </c>
      <c r="S9" s="188"/>
      <c r="T9" s="189"/>
      <c r="U9" s="67"/>
      <c r="V9" s="60"/>
      <c r="W9" s="59"/>
      <c r="X9" s="59"/>
      <c r="Y9" s="59"/>
      <c r="Z9" s="59"/>
    </row>
    <row r="10" spans="1:26" ht="15" customHeight="1">
      <c r="A10" s="59"/>
      <c r="B10" s="59"/>
      <c r="C10" s="59"/>
      <c r="D10" s="59"/>
      <c r="E10" s="29" t="s">
        <v>115</v>
      </c>
      <c r="F10" s="180" t="s">
        <v>51</v>
      </c>
      <c r="G10" s="181"/>
      <c r="H10" s="182"/>
      <c r="I10" s="183" t="s">
        <v>51</v>
      </c>
      <c r="J10" s="184"/>
      <c r="K10" s="183" t="s">
        <v>50</v>
      </c>
      <c r="L10" s="184" t="s">
        <v>50</v>
      </c>
      <c r="M10" s="271"/>
      <c r="N10" s="272"/>
      <c r="O10" s="185" t="s">
        <v>74</v>
      </c>
      <c r="P10" s="186"/>
      <c r="Q10" s="187"/>
      <c r="R10" s="185" t="s">
        <v>73</v>
      </c>
      <c r="S10" s="188"/>
      <c r="T10" s="189"/>
      <c r="U10" s="67"/>
      <c r="V10" s="60"/>
      <c r="W10" s="59"/>
      <c r="X10" s="59"/>
      <c r="Y10" s="59"/>
      <c r="Z10" s="59"/>
    </row>
    <row r="11" spans="1:26" ht="15" customHeight="1">
      <c r="A11" s="59"/>
      <c r="B11" s="59"/>
      <c r="C11" s="59"/>
      <c r="D11" s="59"/>
      <c r="E11" s="29" t="s">
        <v>63</v>
      </c>
      <c r="F11" s="180" t="s">
        <v>5</v>
      </c>
      <c r="G11" s="181"/>
      <c r="H11" s="182"/>
      <c r="I11" s="183" t="s">
        <v>5</v>
      </c>
      <c r="J11" s="184"/>
      <c r="K11" s="183" t="s">
        <v>66</v>
      </c>
      <c r="L11" s="184"/>
      <c r="M11" s="271"/>
      <c r="N11" s="272"/>
      <c r="O11" s="185" t="s">
        <v>67</v>
      </c>
      <c r="P11" s="186"/>
      <c r="Q11" s="187"/>
      <c r="R11" s="185" t="s">
        <v>87</v>
      </c>
      <c r="S11" s="188"/>
      <c r="T11" s="189"/>
      <c r="U11" s="67"/>
      <c r="V11" s="60"/>
      <c r="W11" s="59"/>
      <c r="X11" s="59"/>
      <c r="Y11" s="59"/>
      <c r="Z11" s="59"/>
    </row>
    <row r="12" spans="1:26" ht="13.5" customHeight="1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1"/>
      <c r="V12" s="59"/>
      <c r="W12" s="59"/>
      <c r="X12" s="59"/>
      <c r="Y12" s="59"/>
      <c r="Z12" s="59"/>
    </row>
    <row r="13" spans="1:26" ht="15" customHeight="1">
      <c r="A13" s="59"/>
      <c r="B13" s="59"/>
      <c r="C13" s="59"/>
      <c r="D13" s="59"/>
      <c r="E13" s="269" t="s">
        <v>7</v>
      </c>
      <c r="F13" s="195" t="s">
        <v>3</v>
      </c>
      <c r="G13" s="195"/>
      <c r="H13" s="195"/>
      <c r="I13" s="197" t="s">
        <v>9</v>
      </c>
      <c r="J13" s="197"/>
      <c r="K13" s="198" t="s">
        <v>10</v>
      </c>
      <c r="L13" s="19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5" customHeight="1">
      <c r="A14" s="59"/>
      <c r="B14" s="59"/>
      <c r="C14" s="59"/>
      <c r="D14" s="59"/>
      <c r="E14" s="270"/>
      <c r="F14" s="196"/>
      <c r="G14" s="196"/>
      <c r="H14" s="196"/>
      <c r="I14" s="10" t="s">
        <v>11</v>
      </c>
      <c r="J14" s="10" t="s">
        <v>12</v>
      </c>
      <c r="K14" s="126" t="s">
        <v>13</v>
      </c>
      <c r="L14" s="23" t="s">
        <v>6</v>
      </c>
      <c r="M14" s="59"/>
      <c r="N14" s="59"/>
      <c r="O14" s="240" t="s">
        <v>34</v>
      </c>
      <c r="P14" s="240"/>
      <c r="Q14" s="240"/>
      <c r="R14" s="240" t="s">
        <v>35</v>
      </c>
      <c r="S14" s="240"/>
      <c r="T14" s="240"/>
      <c r="U14" s="59"/>
      <c r="V14" s="59"/>
      <c r="W14" s="59"/>
      <c r="X14" s="59"/>
      <c r="Y14" s="59"/>
      <c r="Z14" s="59"/>
    </row>
    <row r="15" spans="1:26" ht="15" customHeight="1">
      <c r="A15" s="59"/>
      <c r="B15" s="59"/>
      <c r="C15" s="59"/>
      <c r="D15" s="59"/>
      <c r="E15" s="28" t="s">
        <v>63</v>
      </c>
      <c r="F15" s="180" t="s">
        <v>5</v>
      </c>
      <c r="G15" s="181"/>
      <c r="H15" s="182"/>
      <c r="I15" s="47"/>
      <c r="J15" s="47"/>
      <c r="K15" s="130">
        <v>8.6472999999999995</v>
      </c>
      <c r="L15" s="16">
        <v>1</v>
      </c>
      <c r="M15" s="59"/>
      <c r="N15" s="59"/>
      <c r="O15" s="243" t="s">
        <v>107</v>
      </c>
      <c r="P15" s="243"/>
      <c r="Q15" s="243"/>
      <c r="R15" s="244">
        <v>0.38</v>
      </c>
      <c r="S15" s="243"/>
      <c r="T15" s="243"/>
      <c r="U15" s="59"/>
      <c r="V15" s="59"/>
      <c r="W15" s="59"/>
      <c r="X15" s="59"/>
      <c r="Y15" s="59"/>
      <c r="Z15" s="59"/>
    </row>
    <row r="16" spans="1:26" ht="15" customHeight="1">
      <c r="A16" s="59"/>
      <c r="B16" s="59"/>
      <c r="C16" s="59"/>
      <c r="D16" s="59"/>
      <c r="E16" s="28" t="s">
        <v>48</v>
      </c>
      <c r="F16" s="180" t="s">
        <v>43</v>
      </c>
      <c r="G16" s="181"/>
      <c r="H16" s="182"/>
      <c r="I16" s="130">
        <f>K16-$K$15</f>
        <v>4.9699999999999633E-2</v>
      </c>
      <c r="J16" s="47"/>
      <c r="K16" s="130">
        <v>8.6969999999999992</v>
      </c>
      <c r="L16" s="17">
        <v>2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5" customHeight="1">
      <c r="A17" s="59"/>
      <c r="B17" s="59"/>
      <c r="C17" s="59"/>
      <c r="D17" s="59"/>
      <c r="E17" s="28" t="s">
        <v>115</v>
      </c>
      <c r="F17" s="180" t="s">
        <v>50</v>
      </c>
      <c r="G17" s="181"/>
      <c r="H17" s="182"/>
      <c r="I17" s="22">
        <f t="shared" ref="I17:I21" si="0">K17-$K$15</f>
        <v>0.19069999999999965</v>
      </c>
      <c r="J17" s="22">
        <f>K17-K16</f>
        <v>0.14100000000000001</v>
      </c>
      <c r="K17" s="30">
        <v>8.8379999999999992</v>
      </c>
      <c r="L17" s="18">
        <v>3</v>
      </c>
      <c r="M17" s="59"/>
      <c r="N17" s="59"/>
      <c r="O17" s="240" t="s">
        <v>14</v>
      </c>
      <c r="P17" s="240"/>
      <c r="Q17" s="180"/>
      <c r="R17" s="241" t="s">
        <v>4</v>
      </c>
      <c r="S17" s="242"/>
      <c r="T17" s="242"/>
      <c r="U17" s="59"/>
      <c r="V17" s="59"/>
      <c r="W17" s="59"/>
      <c r="X17" s="59"/>
      <c r="Y17" s="59"/>
      <c r="Z17" s="59"/>
    </row>
    <row r="18" spans="1:26" ht="15" customHeight="1">
      <c r="A18" s="59"/>
      <c r="B18" s="59"/>
      <c r="C18" s="59"/>
      <c r="D18" s="59"/>
      <c r="E18" s="28" t="s">
        <v>46</v>
      </c>
      <c r="F18" s="180" t="s">
        <v>139</v>
      </c>
      <c r="G18" s="181"/>
      <c r="H18" s="182"/>
      <c r="I18" s="22">
        <f t="shared" si="0"/>
        <v>0.21770000000000067</v>
      </c>
      <c r="J18" s="130">
        <f t="shared" ref="J18:J21" si="1">K18-K17</f>
        <v>2.7000000000001023E-2</v>
      </c>
      <c r="K18" s="30">
        <v>8.8650000000000002</v>
      </c>
      <c r="L18" s="19">
        <v>4</v>
      </c>
      <c r="M18" s="59"/>
      <c r="N18" s="59"/>
      <c r="O18" s="59"/>
      <c r="P18" s="59"/>
      <c r="Q18" s="59"/>
      <c r="R18" s="241" t="s">
        <v>43</v>
      </c>
      <c r="S18" s="242"/>
      <c r="T18" s="242"/>
      <c r="U18" s="59"/>
      <c r="V18" s="59"/>
      <c r="W18" s="59"/>
      <c r="X18" s="59"/>
      <c r="Y18" s="59"/>
      <c r="Z18" s="59"/>
    </row>
    <row r="19" spans="1:26" ht="15" customHeight="1">
      <c r="A19" s="59"/>
      <c r="B19" s="59"/>
      <c r="C19" s="59"/>
      <c r="D19" s="59"/>
      <c r="E19" s="28" t="s">
        <v>93</v>
      </c>
      <c r="F19" s="180" t="s">
        <v>122</v>
      </c>
      <c r="G19" s="181"/>
      <c r="H19" s="182"/>
      <c r="I19" s="22">
        <f t="shared" si="0"/>
        <v>0.26670000000000016</v>
      </c>
      <c r="J19" s="130">
        <f t="shared" si="1"/>
        <v>4.8999999999999488E-2</v>
      </c>
      <c r="K19" s="30">
        <v>8.9139999999999997</v>
      </c>
      <c r="L19" s="19">
        <v>5</v>
      </c>
      <c r="M19" s="59"/>
      <c r="N19" s="59"/>
      <c r="O19" s="59"/>
      <c r="P19" s="59"/>
      <c r="Q19" s="59"/>
      <c r="R19" s="241" t="s">
        <v>89</v>
      </c>
      <c r="S19" s="242"/>
      <c r="T19" s="242"/>
      <c r="U19" s="59"/>
      <c r="V19" s="59"/>
      <c r="W19" s="59"/>
      <c r="X19" s="59"/>
      <c r="Y19" s="59"/>
      <c r="Z19" s="59"/>
    </row>
    <row r="20" spans="1:26" ht="15" customHeight="1">
      <c r="A20" s="59"/>
      <c r="B20" s="59"/>
      <c r="C20" s="59"/>
      <c r="D20" s="59"/>
      <c r="E20" s="28" t="s">
        <v>136</v>
      </c>
      <c r="F20" s="180" t="s">
        <v>105</v>
      </c>
      <c r="G20" s="181"/>
      <c r="H20" s="182"/>
      <c r="I20" s="22">
        <f t="shared" si="0"/>
        <v>0.35270000000000046</v>
      </c>
      <c r="J20" s="130">
        <f t="shared" si="1"/>
        <v>8.6000000000000298E-2</v>
      </c>
      <c r="K20" s="22">
        <v>9</v>
      </c>
      <c r="L20" s="19">
        <v>6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5" customHeight="1">
      <c r="A21" s="59"/>
      <c r="B21" s="59"/>
      <c r="C21" s="59"/>
      <c r="D21" s="59"/>
      <c r="E21" s="28" t="s">
        <v>137</v>
      </c>
      <c r="F21" s="180" t="s">
        <v>61</v>
      </c>
      <c r="G21" s="181"/>
      <c r="H21" s="182"/>
      <c r="I21" s="22">
        <f t="shared" si="0"/>
        <v>1.3156999999999996</v>
      </c>
      <c r="J21" s="22">
        <f t="shared" si="1"/>
        <v>0.96299999999999919</v>
      </c>
      <c r="K21" s="22">
        <v>9.9629999999999992</v>
      </c>
      <c r="L21" s="19">
        <v>7</v>
      </c>
      <c r="M21" s="59"/>
      <c r="N21" s="47"/>
      <c r="O21" s="47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3.5" customHeight="1" thickBo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5" customHeight="1">
      <c r="A23" s="59"/>
      <c r="B23" s="203" t="s">
        <v>6</v>
      </c>
      <c r="C23" s="204" t="s">
        <v>27</v>
      </c>
      <c r="D23" s="206" t="s">
        <v>44</v>
      </c>
      <c r="E23" s="273" t="s">
        <v>7</v>
      </c>
      <c r="F23" s="225" t="s">
        <v>9</v>
      </c>
      <c r="G23" s="210"/>
      <c r="H23" s="197" t="s">
        <v>28</v>
      </c>
      <c r="I23" s="210"/>
      <c r="J23" s="225" t="s">
        <v>29</v>
      </c>
      <c r="K23" s="210"/>
      <c r="L23" s="226" t="s">
        <v>30</v>
      </c>
      <c r="M23" s="210"/>
      <c r="N23" s="197" t="s">
        <v>31</v>
      </c>
      <c r="O23" s="210"/>
      <c r="P23" s="227" t="s">
        <v>32</v>
      </c>
      <c r="Q23" s="59"/>
      <c r="R23" s="59"/>
      <c r="S23" s="59"/>
      <c r="T23" s="235" t="s">
        <v>133</v>
      </c>
      <c r="U23" s="235"/>
      <c r="V23" s="235"/>
      <c r="W23" s="235"/>
      <c r="X23" s="235"/>
      <c r="Y23" s="59"/>
      <c r="Z23" s="59"/>
    </row>
    <row r="24" spans="1:26" ht="15" customHeight="1">
      <c r="A24" s="59"/>
      <c r="B24" s="160"/>
      <c r="C24" s="205"/>
      <c r="D24" s="207"/>
      <c r="E24" s="274"/>
      <c r="F24" s="46" t="s">
        <v>11</v>
      </c>
      <c r="G24" s="20" t="s">
        <v>12</v>
      </c>
      <c r="H24" s="10" t="s">
        <v>20</v>
      </c>
      <c r="I24" s="20" t="s">
        <v>6</v>
      </c>
      <c r="J24" s="46" t="s">
        <v>20</v>
      </c>
      <c r="K24" s="20" t="s">
        <v>6</v>
      </c>
      <c r="L24" s="45" t="s">
        <v>20</v>
      </c>
      <c r="M24" s="20" t="s">
        <v>6</v>
      </c>
      <c r="N24" s="10" t="s">
        <v>20</v>
      </c>
      <c r="O24" s="20" t="s">
        <v>6</v>
      </c>
      <c r="P24" s="228"/>
      <c r="Q24" s="59"/>
      <c r="R24" s="59"/>
      <c r="S24" s="59"/>
      <c r="T24" s="235"/>
      <c r="U24" s="235"/>
      <c r="V24" s="235"/>
      <c r="W24" s="235"/>
      <c r="X24" s="235"/>
      <c r="Y24" s="59"/>
      <c r="Z24" s="59"/>
    </row>
    <row r="25" spans="1:26" ht="15" customHeight="1">
      <c r="A25" s="59"/>
      <c r="B25" s="124">
        <v>1</v>
      </c>
      <c r="C25" s="3">
        <f t="shared" ref="C25:C28" si="2">H25+J25+L25+N25-P25</f>
        <v>1464.2</v>
      </c>
      <c r="D25" s="41">
        <v>20</v>
      </c>
      <c r="E25" s="29" t="s">
        <v>48</v>
      </c>
      <c r="F25" s="131"/>
      <c r="G25" s="284"/>
      <c r="H25" s="64">
        <v>492.35</v>
      </c>
      <c r="I25" s="16">
        <v>1</v>
      </c>
      <c r="J25" s="64">
        <v>488.77</v>
      </c>
      <c r="K25" s="16">
        <v>1</v>
      </c>
      <c r="L25" s="64">
        <v>483.08</v>
      </c>
      <c r="M25" s="16">
        <v>1</v>
      </c>
      <c r="N25" s="282"/>
      <c r="O25" s="283"/>
      <c r="P25" s="65"/>
      <c r="Q25" s="59"/>
      <c r="R25" s="16">
        <v>1</v>
      </c>
      <c r="S25" s="59"/>
      <c r="T25" s="235"/>
      <c r="U25" s="235"/>
      <c r="V25" s="235"/>
      <c r="W25" s="235"/>
      <c r="X25" s="235"/>
      <c r="Y25" s="59"/>
      <c r="Z25" s="59"/>
    </row>
    <row r="26" spans="1:26" ht="15" customHeight="1">
      <c r="A26" s="59"/>
      <c r="B26" s="124">
        <v>2</v>
      </c>
      <c r="C26" s="3">
        <f t="shared" si="2"/>
        <v>1447.54</v>
      </c>
      <c r="D26" s="41">
        <v>18</v>
      </c>
      <c r="E26" s="21" t="s">
        <v>63</v>
      </c>
      <c r="F26" s="127">
        <f t="shared" ref="F26:F31" si="3">$C$25-C26</f>
        <v>16.660000000000082</v>
      </c>
      <c r="G26" s="284"/>
      <c r="H26" s="64">
        <v>484.13</v>
      </c>
      <c r="I26" s="25">
        <v>2</v>
      </c>
      <c r="J26" s="64">
        <v>481.87</v>
      </c>
      <c r="K26" s="25">
        <v>2</v>
      </c>
      <c r="L26" s="64">
        <v>481.54</v>
      </c>
      <c r="M26" s="25">
        <v>2</v>
      </c>
      <c r="N26" s="282"/>
      <c r="O26" s="283"/>
      <c r="P26" s="65"/>
      <c r="Q26" s="59"/>
      <c r="R26" s="25">
        <v>2</v>
      </c>
      <c r="S26" s="59"/>
      <c r="T26" s="235"/>
      <c r="U26" s="235"/>
      <c r="V26" s="235"/>
      <c r="W26" s="235"/>
      <c r="X26" s="235"/>
      <c r="Y26" s="59"/>
      <c r="Z26" s="59"/>
    </row>
    <row r="27" spans="1:26" ht="15" customHeight="1">
      <c r="A27" s="59"/>
      <c r="B27" s="124">
        <v>3</v>
      </c>
      <c r="C27" s="3">
        <f t="shared" si="2"/>
        <v>1438.3600000000001</v>
      </c>
      <c r="D27" s="41">
        <v>16</v>
      </c>
      <c r="E27" s="21" t="s">
        <v>93</v>
      </c>
      <c r="F27" s="127">
        <f t="shared" si="3"/>
        <v>25.839999999999918</v>
      </c>
      <c r="G27" s="32">
        <f t="shared" ref="G27:G31" si="4">C26-C27</f>
        <v>9.1799999999998363</v>
      </c>
      <c r="H27" s="64">
        <v>482.93</v>
      </c>
      <c r="I27" s="18">
        <v>3</v>
      </c>
      <c r="J27" s="64">
        <v>481.08</v>
      </c>
      <c r="K27" s="18">
        <v>3</v>
      </c>
      <c r="L27" s="64">
        <v>474.35</v>
      </c>
      <c r="M27" s="18">
        <v>3</v>
      </c>
      <c r="N27" s="282"/>
      <c r="O27" s="283"/>
      <c r="P27" s="65"/>
      <c r="Q27" s="59"/>
      <c r="R27" s="18">
        <v>3</v>
      </c>
      <c r="S27" s="59"/>
      <c r="T27" s="235"/>
      <c r="U27" s="235"/>
      <c r="V27" s="235"/>
      <c r="W27" s="235"/>
      <c r="X27" s="235"/>
      <c r="Y27" s="59"/>
      <c r="Z27" s="59"/>
    </row>
    <row r="28" spans="1:26" ht="15" customHeight="1">
      <c r="A28" s="59"/>
      <c r="B28" s="124">
        <v>4</v>
      </c>
      <c r="C28" s="3">
        <f t="shared" si="2"/>
        <v>1433.21</v>
      </c>
      <c r="D28" s="41">
        <v>15</v>
      </c>
      <c r="E28" s="29" t="s">
        <v>115</v>
      </c>
      <c r="F28" s="127">
        <f t="shared" si="3"/>
        <v>30.990000000000009</v>
      </c>
      <c r="G28" s="32">
        <f t="shared" si="4"/>
        <v>5.1500000000000909</v>
      </c>
      <c r="H28" s="64">
        <v>482.22</v>
      </c>
      <c r="I28" s="19">
        <v>4</v>
      </c>
      <c r="J28" s="64">
        <v>479.33</v>
      </c>
      <c r="K28" s="19">
        <v>4</v>
      </c>
      <c r="L28" s="64">
        <v>471.66</v>
      </c>
      <c r="M28" s="19">
        <v>4</v>
      </c>
      <c r="N28" s="282"/>
      <c r="O28" s="283"/>
      <c r="P28" s="65"/>
      <c r="Q28" s="59"/>
      <c r="R28" s="19">
        <v>4</v>
      </c>
      <c r="S28" s="59"/>
      <c r="T28" s="235"/>
      <c r="U28" s="235"/>
      <c r="V28" s="235"/>
      <c r="W28" s="235"/>
      <c r="X28" s="235"/>
      <c r="Y28" s="59"/>
      <c r="Z28" s="59"/>
    </row>
    <row r="29" spans="1:26" ht="15" customHeight="1">
      <c r="A29" s="59"/>
      <c r="B29" s="124">
        <v>5</v>
      </c>
      <c r="C29" s="3">
        <f t="shared" ref="C29:C31" si="5">H29+J29+L29+N29-P29</f>
        <v>1347.95</v>
      </c>
      <c r="D29" s="41">
        <v>14</v>
      </c>
      <c r="E29" s="29" t="s">
        <v>46</v>
      </c>
      <c r="F29" s="127">
        <f t="shared" si="3"/>
        <v>116.25</v>
      </c>
      <c r="G29" s="32">
        <f t="shared" si="4"/>
        <v>85.259999999999991</v>
      </c>
      <c r="H29" s="64">
        <v>451.56</v>
      </c>
      <c r="I29" s="19">
        <v>6</v>
      </c>
      <c r="J29" s="64">
        <v>458.86</v>
      </c>
      <c r="K29" s="19">
        <v>5</v>
      </c>
      <c r="L29" s="64">
        <v>437.53</v>
      </c>
      <c r="M29" s="101">
        <v>6</v>
      </c>
      <c r="N29" s="282"/>
      <c r="O29" s="283"/>
      <c r="P29" s="65"/>
      <c r="Q29" s="59"/>
      <c r="R29" s="19">
        <v>5</v>
      </c>
      <c r="S29" s="59"/>
      <c r="T29" s="235"/>
      <c r="U29" s="235"/>
      <c r="V29" s="235"/>
      <c r="W29" s="235"/>
      <c r="X29" s="235"/>
      <c r="Y29" s="59"/>
      <c r="Z29" s="59"/>
    </row>
    <row r="30" spans="1:26" ht="15" customHeight="1">
      <c r="A30" s="59"/>
      <c r="B30" s="153">
        <v>6</v>
      </c>
      <c r="C30" s="3">
        <f t="shared" ref="C30" si="6">H30+J30+L30+N30-P30</f>
        <v>1342.67</v>
      </c>
      <c r="D30" s="41">
        <v>13</v>
      </c>
      <c r="E30" s="29" t="s">
        <v>136</v>
      </c>
      <c r="F30" s="127">
        <f t="shared" ref="F30" si="7">$C$25-C30</f>
        <v>121.52999999999997</v>
      </c>
      <c r="G30" s="32">
        <f t="shared" si="4"/>
        <v>5.2799999999999727</v>
      </c>
      <c r="H30" s="64">
        <v>459.05</v>
      </c>
      <c r="I30" s="19">
        <v>5</v>
      </c>
      <c r="J30" s="64">
        <v>445.66</v>
      </c>
      <c r="K30" s="19">
        <v>6</v>
      </c>
      <c r="L30" s="64">
        <v>437.96</v>
      </c>
      <c r="M30" s="101">
        <v>5</v>
      </c>
      <c r="N30" s="282"/>
      <c r="O30" s="283"/>
      <c r="P30" s="65"/>
      <c r="Q30" s="59"/>
      <c r="R30" s="19">
        <v>6</v>
      </c>
      <c r="S30" s="59"/>
      <c r="T30" s="235"/>
      <c r="U30" s="235"/>
      <c r="V30" s="235"/>
      <c r="W30" s="235"/>
      <c r="X30" s="235"/>
      <c r="Y30" s="59"/>
      <c r="Z30" s="59"/>
    </row>
    <row r="31" spans="1:26" ht="15" customHeight="1">
      <c r="A31" s="59"/>
      <c r="B31" s="124">
        <v>7</v>
      </c>
      <c r="C31" s="3">
        <f t="shared" si="5"/>
        <v>983.3</v>
      </c>
      <c r="D31" s="41">
        <v>12</v>
      </c>
      <c r="E31" s="29" t="s">
        <v>137</v>
      </c>
      <c r="F31" s="127">
        <f t="shared" si="3"/>
        <v>480.90000000000009</v>
      </c>
      <c r="G31" s="52">
        <f t="shared" si="4"/>
        <v>359.37000000000012</v>
      </c>
      <c r="H31" s="64">
        <v>360.17</v>
      </c>
      <c r="I31" s="19">
        <v>7</v>
      </c>
      <c r="J31" s="64">
        <v>431.13</v>
      </c>
      <c r="K31" s="19">
        <v>7</v>
      </c>
      <c r="L31" s="64">
        <v>342</v>
      </c>
      <c r="M31" s="101">
        <v>7</v>
      </c>
      <c r="N31" s="282"/>
      <c r="O31" s="283"/>
      <c r="P31" s="65">
        <v>150</v>
      </c>
      <c r="Q31" s="59"/>
      <c r="R31" s="19">
        <v>7</v>
      </c>
      <c r="S31" s="59"/>
      <c r="T31" s="235"/>
      <c r="U31" s="235"/>
      <c r="V31" s="235"/>
      <c r="W31" s="235"/>
      <c r="X31" s="235"/>
      <c r="Y31" s="59"/>
      <c r="Z31" s="59"/>
    </row>
    <row r="32" spans="1:26" ht="13.5" customHeight="1" thickBo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5" customHeight="1">
      <c r="A33" s="59"/>
      <c r="B33" s="59"/>
      <c r="C33" s="59"/>
      <c r="D33" s="59"/>
      <c r="E33" s="236" t="s">
        <v>7</v>
      </c>
      <c r="F33" s="299" t="s">
        <v>143</v>
      </c>
      <c r="G33" s="300"/>
      <c r="H33" s="300"/>
      <c r="I33" s="300"/>
      <c r="J33" s="301"/>
      <c r="K33" s="290" t="s">
        <v>144</v>
      </c>
      <c r="L33" s="291"/>
      <c r="M33" s="291"/>
      <c r="N33" s="291"/>
      <c r="O33" s="292"/>
      <c r="P33" s="293" t="s">
        <v>145</v>
      </c>
      <c r="Q33" s="294"/>
      <c r="R33" s="294"/>
      <c r="S33" s="294"/>
      <c r="T33" s="295"/>
      <c r="U33" s="296" t="s">
        <v>146</v>
      </c>
      <c r="V33" s="297"/>
      <c r="W33" s="297"/>
      <c r="X33" s="297"/>
      <c r="Y33" s="298"/>
      <c r="Z33" s="59"/>
    </row>
    <row r="34" spans="1:26" ht="15" customHeight="1">
      <c r="A34" s="59"/>
      <c r="B34" s="59"/>
      <c r="C34" s="59"/>
      <c r="D34" s="59"/>
      <c r="E34" s="237"/>
      <c r="F34" s="13" t="s">
        <v>15</v>
      </c>
      <c r="G34" s="85" t="s">
        <v>16</v>
      </c>
      <c r="H34" s="86" t="s">
        <v>17</v>
      </c>
      <c r="I34" s="87" t="s">
        <v>18</v>
      </c>
      <c r="J34" s="14" t="s">
        <v>19</v>
      </c>
      <c r="K34" s="13" t="s">
        <v>15</v>
      </c>
      <c r="L34" s="85" t="s">
        <v>16</v>
      </c>
      <c r="M34" s="86" t="s">
        <v>17</v>
      </c>
      <c r="N34" s="87" t="s">
        <v>18</v>
      </c>
      <c r="O34" s="14" t="s">
        <v>19</v>
      </c>
      <c r="P34" s="13" t="s">
        <v>15</v>
      </c>
      <c r="Q34" s="85" t="s">
        <v>16</v>
      </c>
      <c r="R34" s="86" t="s">
        <v>17</v>
      </c>
      <c r="S34" s="87" t="s">
        <v>18</v>
      </c>
      <c r="T34" s="14" t="s">
        <v>19</v>
      </c>
      <c r="U34" s="13" t="s">
        <v>15</v>
      </c>
      <c r="V34" s="85" t="s">
        <v>16</v>
      </c>
      <c r="W34" s="86" t="s">
        <v>17</v>
      </c>
      <c r="X34" s="87" t="s">
        <v>18</v>
      </c>
      <c r="Y34" s="14" t="s">
        <v>19</v>
      </c>
      <c r="Z34" s="59"/>
    </row>
    <row r="35" spans="1:26" s="66" customFormat="1" ht="15" customHeight="1">
      <c r="A35" s="61"/>
      <c r="B35" s="59"/>
      <c r="C35" s="59"/>
      <c r="D35" s="61"/>
      <c r="E35" s="28" t="s">
        <v>48</v>
      </c>
      <c r="F35" s="135">
        <v>98</v>
      </c>
      <c r="G35" s="136">
        <v>98</v>
      </c>
      <c r="H35" s="49">
        <v>99</v>
      </c>
      <c r="I35" s="48">
        <v>100</v>
      </c>
      <c r="J35" s="134">
        <v>97.35</v>
      </c>
      <c r="K35" s="49">
        <v>99</v>
      </c>
      <c r="L35" s="49">
        <v>98.77</v>
      </c>
      <c r="M35" s="49">
        <v>99</v>
      </c>
      <c r="N35" s="139">
        <v>96</v>
      </c>
      <c r="O35" s="138">
        <v>96</v>
      </c>
      <c r="P35" s="49">
        <v>99</v>
      </c>
      <c r="Q35" s="15">
        <v>95.08</v>
      </c>
      <c r="R35" s="133">
        <v>97</v>
      </c>
      <c r="S35" s="139">
        <v>96</v>
      </c>
      <c r="T35" s="138">
        <v>96</v>
      </c>
      <c r="U35" s="280"/>
      <c r="V35" s="281"/>
      <c r="W35" s="281"/>
      <c r="X35" s="281"/>
      <c r="Y35" s="281"/>
      <c r="Z35" s="61"/>
    </row>
    <row r="36" spans="1:26" s="66" customFormat="1" ht="15" customHeight="1">
      <c r="A36" s="61"/>
      <c r="B36" s="59"/>
      <c r="C36" s="59"/>
      <c r="D36" s="61"/>
      <c r="E36" s="28" t="s">
        <v>63</v>
      </c>
      <c r="F36" s="128">
        <v>95</v>
      </c>
      <c r="G36" s="136">
        <v>98</v>
      </c>
      <c r="H36" s="133">
        <v>97</v>
      </c>
      <c r="I36" s="133">
        <v>97</v>
      </c>
      <c r="J36" s="134">
        <v>97.13</v>
      </c>
      <c r="K36" s="135">
        <v>98</v>
      </c>
      <c r="L36" s="133">
        <v>97</v>
      </c>
      <c r="M36" s="139">
        <v>96</v>
      </c>
      <c r="N36" s="133">
        <v>96.87</v>
      </c>
      <c r="O36" s="129">
        <v>94</v>
      </c>
      <c r="P36" s="135">
        <v>98</v>
      </c>
      <c r="Q36" s="15">
        <v>95</v>
      </c>
      <c r="R36" s="15">
        <v>95</v>
      </c>
      <c r="S36" s="49">
        <v>98.54</v>
      </c>
      <c r="T36" s="129">
        <v>95</v>
      </c>
      <c r="U36" s="280"/>
      <c r="V36" s="281"/>
      <c r="W36" s="281"/>
      <c r="X36" s="281"/>
      <c r="Y36" s="281"/>
      <c r="Z36" s="61"/>
    </row>
    <row r="37" spans="1:26" s="66" customFormat="1" ht="15" customHeight="1">
      <c r="A37" s="61"/>
      <c r="B37" s="59"/>
      <c r="C37" s="59"/>
      <c r="D37" s="61"/>
      <c r="E37" s="28" t="s">
        <v>93</v>
      </c>
      <c r="F37" s="128">
        <v>92</v>
      </c>
      <c r="G37" s="136">
        <v>98</v>
      </c>
      <c r="H37" s="49">
        <v>99</v>
      </c>
      <c r="I37" s="49">
        <v>98.93</v>
      </c>
      <c r="J37" s="129">
        <v>95</v>
      </c>
      <c r="K37" s="128">
        <v>95.08</v>
      </c>
      <c r="L37" s="15">
        <v>89</v>
      </c>
      <c r="M37" s="48">
        <v>100</v>
      </c>
      <c r="N37" s="48">
        <v>100</v>
      </c>
      <c r="O37" s="134">
        <v>97</v>
      </c>
      <c r="P37" s="128">
        <v>94.35</v>
      </c>
      <c r="Q37" s="15">
        <v>90</v>
      </c>
      <c r="R37" s="133">
        <v>97</v>
      </c>
      <c r="S37" s="136">
        <v>98</v>
      </c>
      <c r="T37" s="129">
        <v>95</v>
      </c>
      <c r="U37" s="280"/>
      <c r="V37" s="281"/>
      <c r="W37" s="281"/>
      <c r="X37" s="281"/>
      <c r="Y37" s="281"/>
      <c r="Z37" s="61"/>
    </row>
    <row r="38" spans="1:26" s="66" customFormat="1" ht="15" customHeight="1">
      <c r="A38" s="61"/>
      <c r="B38" s="59"/>
      <c r="C38" s="59"/>
      <c r="D38" s="61"/>
      <c r="E38" s="28" t="s">
        <v>115</v>
      </c>
      <c r="F38" s="135">
        <v>98</v>
      </c>
      <c r="G38" s="15">
        <v>94</v>
      </c>
      <c r="H38" s="139">
        <v>96.22</v>
      </c>
      <c r="I38" s="136">
        <v>98</v>
      </c>
      <c r="J38" s="138">
        <v>96</v>
      </c>
      <c r="K38" s="132">
        <v>97</v>
      </c>
      <c r="L38" s="139">
        <v>96</v>
      </c>
      <c r="M38" s="15">
        <v>93</v>
      </c>
      <c r="N38" s="136">
        <v>98</v>
      </c>
      <c r="O38" s="129">
        <v>95.33</v>
      </c>
      <c r="P38" s="128">
        <v>95</v>
      </c>
      <c r="Q38" s="15">
        <v>93</v>
      </c>
      <c r="R38" s="15">
        <v>93</v>
      </c>
      <c r="S38" s="15">
        <v>95</v>
      </c>
      <c r="T38" s="138">
        <v>95.66</v>
      </c>
      <c r="U38" s="280"/>
      <c r="V38" s="281"/>
      <c r="W38" s="281"/>
      <c r="X38" s="281"/>
      <c r="Y38" s="281"/>
      <c r="Z38" s="61"/>
    </row>
    <row r="39" spans="1:26" s="66" customFormat="1" ht="15" customHeight="1">
      <c r="A39" s="61"/>
      <c r="B39" s="59"/>
      <c r="C39" s="59"/>
      <c r="D39" s="61"/>
      <c r="E39" s="28" t="s">
        <v>46</v>
      </c>
      <c r="F39" s="128">
        <v>90.56</v>
      </c>
      <c r="G39" s="15">
        <v>91</v>
      </c>
      <c r="H39" s="15">
        <v>94</v>
      </c>
      <c r="I39" s="15">
        <v>91</v>
      </c>
      <c r="J39" s="129">
        <v>85</v>
      </c>
      <c r="K39" s="128">
        <v>94</v>
      </c>
      <c r="L39" s="139">
        <v>96</v>
      </c>
      <c r="M39" s="15">
        <v>95</v>
      </c>
      <c r="N39" s="15">
        <v>87</v>
      </c>
      <c r="O39" s="129">
        <v>86.86</v>
      </c>
      <c r="P39" s="128">
        <v>89</v>
      </c>
      <c r="Q39" s="15">
        <v>86</v>
      </c>
      <c r="R39" s="15">
        <v>91.53</v>
      </c>
      <c r="S39" s="15">
        <v>79</v>
      </c>
      <c r="T39" s="129">
        <v>92</v>
      </c>
      <c r="U39" s="280"/>
      <c r="V39" s="281"/>
      <c r="W39" s="281"/>
      <c r="X39" s="281"/>
      <c r="Y39" s="281"/>
      <c r="Z39" s="61"/>
    </row>
    <row r="40" spans="1:26" s="66" customFormat="1" ht="15" customHeight="1">
      <c r="A40" s="61"/>
      <c r="B40" s="59"/>
      <c r="C40" s="59"/>
      <c r="D40" s="61"/>
      <c r="E40" s="28" t="s">
        <v>136</v>
      </c>
      <c r="F40" s="128">
        <v>93</v>
      </c>
      <c r="G40" s="15">
        <v>93.05</v>
      </c>
      <c r="H40" s="15">
        <v>92</v>
      </c>
      <c r="I40" s="15">
        <v>94</v>
      </c>
      <c r="J40" s="129">
        <v>87</v>
      </c>
      <c r="K40" s="128">
        <v>87</v>
      </c>
      <c r="L40" s="15">
        <v>83</v>
      </c>
      <c r="M40" s="15">
        <v>93.66</v>
      </c>
      <c r="N40" s="15">
        <v>90</v>
      </c>
      <c r="O40" s="129">
        <v>92</v>
      </c>
      <c r="P40" s="128">
        <v>78</v>
      </c>
      <c r="Q40" s="15">
        <v>90</v>
      </c>
      <c r="R40" s="15">
        <v>91</v>
      </c>
      <c r="S40" s="15">
        <v>91</v>
      </c>
      <c r="T40" s="129">
        <v>87.96</v>
      </c>
      <c r="U40" s="280"/>
      <c r="V40" s="281"/>
      <c r="W40" s="281"/>
      <c r="X40" s="281"/>
      <c r="Y40" s="281"/>
      <c r="Z40" s="61"/>
    </row>
    <row r="41" spans="1:26" s="66" customFormat="1" ht="15" customHeight="1">
      <c r="A41" s="61"/>
      <c r="B41" s="59"/>
      <c r="C41" s="59"/>
      <c r="D41" s="61"/>
      <c r="E41" s="28" t="s">
        <v>137</v>
      </c>
      <c r="F41" s="128">
        <v>88</v>
      </c>
      <c r="G41" s="15">
        <v>80</v>
      </c>
      <c r="H41" s="15">
        <v>65</v>
      </c>
      <c r="I41" s="15">
        <v>50</v>
      </c>
      <c r="J41" s="129">
        <v>77.17</v>
      </c>
      <c r="K41" s="128">
        <v>91</v>
      </c>
      <c r="L41" s="15">
        <v>85</v>
      </c>
      <c r="M41" s="15">
        <v>82</v>
      </c>
      <c r="N41" s="15">
        <v>84</v>
      </c>
      <c r="O41" s="129">
        <v>89.13</v>
      </c>
      <c r="P41" s="128">
        <v>73</v>
      </c>
      <c r="Q41" s="15">
        <v>78</v>
      </c>
      <c r="R41" s="15">
        <v>81</v>
      </c>
      <c r="S41" s="15">
        <v>83</v>
      </c>
      <c r="T41" s="129">
        <v>27</v>
      </c>
      <c r="U41" s="280"/>
      <c r="V41" s="281"/>
      <c r="W41" s="281"/>
      <c r="X41" s="281"/>
      <c r="Y41" s="281"/>
      <c r="Z41" s="61"/>
    </row>
    <row r="42" spans="1:26" ht="13.5" customHeight="1" thickBo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s="27" customFormat="1" ht="20.25">
      <c r="A43" s="59"/>
      <c r="B43" s="229" t="s">
        <v>80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2" t="s">
        <v>81</v>
      </c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4"/>
      <c r="Z43" s="59"/>
    </row>
    <row r="44" spans="1:26" ht="18.95" customHeight="1">
      <c r="A44" s="59"/>
      <c r="B44" s="211" t="s">
        <v>6</v>
      </c>
      <c r="C44" s="212"/>
      <c r="D44" s="215" t="s">
        <v>129</v>
      </c>
      <c r="E44" s="194" t="s">
        <v>7</v>
      </c>
      <c r="F44" s="217" t="s">
        <v>38</v>
      </c>
      <c r="G44" s="1">
        <v>1</v>
      </c>
      <c r="H44" s="1">
        <v>2</v>
      </c>
      <c r="I44" s="9">
        <v>3</v>
      </c>
      <c r="J44" s="1">
        <v>4</v>
      </c>
      <c r="K44" s="125">
        <v>5</v>
      </c>
      <c r="L44" s="149">
        <v>6</v>
      </c>
      <c r="M44" s="211" t="s">
        <v>6</v>
      </c>
      <c r="N44" s="212"/>
      <c r="O44" s="215" t="s">
        <v>129</v>
      </c>
      <c r="P44" s="219" t="s">
        <v>25</v>
      </c>
      <c r="Q44" s="220"/>
      <c r="R44" s="221"/>
      <c r="S44" s="217" t="s">
        <v>38</v>
      </c>
      <c r="T44" s="1">
        <v>1</v>
      </c>
      <c r="U44" s="1">
        <v>2</v>
      </c>
      <c r="V44" s="9">
        <v>3</v>
      </c>
      <c r="W44" s="1">
        <v>4</v>
      </c>
      <c r="X44" s="151">
        <v>5</v>
      </c>
      <c r="Y44" s="110">
        <v>6</v>
      </c>
      <c r="Z44" s="59"/>
    </row>
    <row r="45" spans="1:26" ht="18.95" customHeight="1">
      <c r="A45" s="59"/>
      <c r="B45" s="213"/>
      <c r="C45" s="214"/>
      <c r="D45" s="216"/>
      <c r="E45" s="194"/>
      <c r="F45" s="218"/>
      <c r="G45" s="24">
        <v>43064</v>
      </c>
      <c r="H45" s="24">
        <v>43113</v>
      </c>
      <c r="I45" s="24">
        <v>42790</v>
      </c>
      <c r="J45" s="24">
        <v>42818</v>
      </c>
      <c r="K45" s="24">
        <v>42846</v>
      </c>
      <c r="L45" s="150">
        <v>42867</v>
      </c>
      <c r="M45" s="213"/>
      <c r="N45" s="214"/>
      <c r="O45" s="216"/>
      <c r="P45" s="222"/>
      <c r="Q45" s="223"/>
      <c r="R45" s="224"/>
      <c r="S45" s="218"/>
      <c r="T45" s="24">
        <v>43064</v>
      </c>
      <c r="U45" s="24">
        <v>43113</v>
      </c>
      <c r="V45" s="24">
        <v>42790</v>
      </c>
      <c r="W45" s="24">
        <v>42818</v>
      </c>
      <c r="X45" s="24">
        <v>42846</v>
      </c>
      <c r="Y45" s="111">
        <v>42867</v>
      </c>
      <c r="Z45" s="59"/>
    </row>
    <row r="46" spans="1:26" ht="15" customHeight="1">
      <c r="A46" s="59"/>
      <c r="B46" s="124">
        <v>1</v>
      </c>
      <c r="C46" s="6" t="s">
        <v>22</v>
      </c>
      <c r="D46" s="43">
        <f>SUM(G46:L46)-G46</f>
        <v>60</v>
      </c>
      <c r="E46" s="74" t="s">
        <v>48</v>
      </c>
      <c r="F46" s="108"/>
      <c r="G46" s="145">
        <v>20</v>
      </c>
      <c r="H46" s="105">
        <v>20</v>
      </c>
      <c r="I46" s="105">
        <v>20</v>
      </c>
      <c r="J46" s="105">
        <v>20</v>
      </c>
      <c r="K46" s="164" t="s">
        <v>46</v>
      </c>
      <c r="L46" s="275" t="s">
        <v>45</v>
      </c>
      <c r="M46" s="161">
        <v>1</v>
      </c>
      <c r="N46" s="267" t="s">
        <v>22</v>
      </c>
      <c r="O46" s="40">
        <f>SUM(T46:X46)</f>
        <v>60</v>
      </c>
      <c r="P46" s="251" t="s">
        <v>43</v>
      </c>
      <c r="Q46" s="252"/>
      <c r="R46" s="253"/>
      <c r="S46" s="249"/>
      <c r="T46" s="105">
        <v>20</v>
      </c>
      <c r="U46" s="105">
        <v>20</v>
      </c>
      <c r="V46" s="11"/>
      <c r="W46" s="105">
        <v>20</v>
      </c>
      <c r="X46" s="11"/>
      <c r="Y46" s="84"/>
      <c r="Z46" s="59"/>
    </row>
    <row r="47" spans="1:26" ht="15" customHeight="1">
      <c r="A47" s="59"/>
      <c r="B47" s="124">
        <v>2</v>
      </c>
      <c r="C47" s="6" t="s">
        <v>22</v>
      </c>
      <c r="D47" s="43">
        <f>SUM(G47:L47)-G47</f>
        <v>50</v>
      </c>
      <c r="E47" s="75" t="s">
        <v>93</v>
      </c>
      <c r="F47" s="73">
        <f>D46-D47</f>
        <v>10</v>
      </c>
      <c r="G47" s="106">
        <v>13</v>
      </c>
      <c r="H47" s="33">
        <v>18</v>
      </c>
      <c r="I47" s="107">
        <v>16</v>
      </c>
      <c r="J47" s="107">
        <v>16</v>
      </c>
      <c r="K47" s="165"/>
      <c r="L47" s="276"/>
      <c r="M47" s="163"/>
      <c r="N47" s="268"/>
      <c r="O47" s="40">
        <f>SUM(T47:X47)-T47</f>
        <v>60</v>
      </c>
      <c r="P47" s="251" t="s">
        <v>42</v>
      </c>
      <c r="Q47" s="252"/>
      <c r="R47" s="253"/>
      <c r="S47" s="250"/>
      <c r="T47" s="145">
        <v>20</v>
      </c>
      <c r="U47" s="105">
        <v>20</v>
      </c>
      <c r="V47" s="105">
        <v>20</v>
      </c>
      <c r="W47" s="105">
        <v>20</v>
      </c>
      <c r="X47" s="11"/>
      <c r="Y47" s="84"/>
      <c r="Z47" s="59"/>
    </row>
    <row r="48" spans="1:26" ht="15" customHeight="1">
      <c r="A48" s="59"/>
      <c r="B48" s="124">
        <v>3</v>
      </c>
      <c r="C48" s="7" t="s">
        <v>23</v>
      </c>
      <c r="D48" s="43">
        <f>SUM(G48:L48)-G48</f>
        <v>47</v>
      </c>
      <c r="E48" s="76" t="s">
        <v>63</v>
      </c>
      <c r="F48" s="73">
        <f>D47-D48</f>
        <v>3</v>
      </c>
      <c r="G48" s="106">
        <v>14</v>
      </c>
      <c r="H48" s="11">
        <v>14</v>
      </c>
      <c r="I48" s="11">
        <v>15</v>
      </c>
      <c r="J48" s="33">
        <v>18</v>
      </c>
      <c r="K48" s="165"/>
      <c r="L48" s="276"/>
      <c r="M48" s="161">
        <v>2</v>
      </c>
      <c r="N48" s="267" t="s">
        <v>22</v>
      </c>
      <c r="O48" s="40">
        <f>SUM(T48:X48)-T48</f>
        <v>50</v>
      </c>
      <c r="P48" s="254" t="s">
        <v>4</v>
      </c>
      <c r="Q48" s="255"/>
      <c r="R48" s="256"/>
      <c r="S48" s="260">
        <v>6</v>
      </c>
      <c r="T48" s="106">
        <v>13</v>
      </c>
      <c r="U48" s="33">
        <v>18</v>
      </c>
      <c r="V48" s="107">
        <v>16</v>
      </c>
      <c r="W48" s="107">
        <v>16</v>
      </c>
      <c r="X48" s="11"/>
      <c r="Y48" s="84"/>
      <c r="Z48" s="59"/>
    </row>
    <row r="49" spans="1:26" ht="15" customHeight="1">
      <c r="A49" s="59"/>
      <c r="B49" s="124">
        <v>4</v>
      </c>
      <c r="C49" s="8" t="s">
        <v>24</v>
      </c>
      <c r="D49" s="43">
        <f>SUM(G49:L49)</f>
        <v>46</v>
      </c>
      <c r="E49" s="109" t="s">
        <v>47</v>
      </c>
      <c r="F49" s="73">
        <f>D48-D49</f>
        <v>1</v>
      </c>
      <c r="G49" s="11">
        <v>15</v>
      </c>
      <c r="H49" s="107">
        <v>16</v>
      </c>
      <c r="I49" s="11"/>
      <c r="J49" s="11">
        <v>15</v>
      </c>
      <c r="K49" s="165"/>
      <c r="L49" s="276"/>
      <c r="M49" s="163"/>
      <c r="N49" s="268"/>
      <c r="O49" s="40">
        <f>SUM(T49:X49)</f>
        <v>50</v>
      </c>
      <c r="P49" s="254" t="s">
        <v>106</v>
      </c>
      <c r="Q49" s="255"/>
      <c r="R49" s="256"/>
      <c r="S49" s="261"/>
      <c r="T49" s="11"/>
      <c r="U49" s="33">
        <v>18</v>
      </c>
      <c r="V49" s="107">
        <v>16</v>
      </c>
      <c r="W49" s="107">
        <v>16</v>
      </c>
      <c r="X49" s="106"/>
      <c r="Y49" s="113"/>
      <c r="Z49" s="59"/>
    </row>
    <row r="50" spans="1:26" ht="15" customHeight="1">
      <c r="A50" s="59"/>
      <c r="B50" s="124">
        <v>5</v>
      </c>
      <c r="C50" s="6" t="s">
        <v>22</v>
      </c>
      <c r="D50" s="43">
        <f>SUM(G50:L50)-G50</f>
        <v>39</v>
      </c>
      <c r="E50" s="109" t="s">
        <v>88</v>
      </c>
      <c r="F50" s="73">
        <f>D49-D50</f>
        <v>7</v>
      </c>
      <c r="G50" s="106">
        <v>12</v>
      </c>
      <c r="H50" s="11">
        <v>12</v>
      </c>
      <c r="I50" s="11">
        <v>14</v>
      </c>
      <c r="J50" s="11">
        <v>13</v>
      </c>
      <c r="K50" s="165"/>
      <c r="L50" s="276"/>
      <c r="M50" s="161">
        <v>3</v>
      </c>
      <c r="N50" s="265" t="s">
        <v>39</v>
      </c>
      <c r="O50" s="40">
        <f>SUM(T50:X50)-T50</f>
        <v>47</v>
      </c>
      <c r="P50" s="154" t="s">
        <v>5</v>
      </c>
      <c r="Q50" s="155"/>
      <c r="R50" s="156"/>
      <c r="S50" s="260">
        <v>2</v>
      </c>
      <c r="T50" s="106">
        <v>14</v>
      </c>
      <c r="U50" s="11">
        <v>14</v>
      </c>
      <c r="V50" s="11">
        <v>15</v>
      </c>
      <c r="W50" s="33">
        <v>18</v>
      </c>
      <c r="X50" s="11"/>
      <c r="Y50" s="84"/>
      <c r="Z50" s="59"/>
    </row>
    <row r="51" spans="1:26" ht="15" customHeight="1">
      <c r="A51" s="59"/>
      <c r="B51" s="124">
        <v>6</v>
      </c>
      <c r="C51" s="6" t="s">
        <v>22</v>
      </c>
      <c r="D51" s="43">
        <f>SUM(G51:L51)</f>
        <v>18</v>
      </c>
      <c r="E51" s="109" t="s">
        <v>60</v>
      </c>
      <c r="F51" s="73">
        <f>D50-D51</f>
        <v>21</v>
      </c>
      <c r="G51" s="33">
        <v>18</v>
      </c>
      <c r="H51" s="11"/>
      <c r="I51" s="11"/>
      <c r="J51" s="11"/>
      <c r="K51" s="165"/>
      <c r="L51" s="276"/>
      <c r="M51" s="163"/>
      <c r="N51" s="266"/>
      <c r="O51" s="40">
        <f>SUM(T51:X51)-T51</f>
        <v>47</v>
      </c>
      <c r="P51" s="154" t="s">
        <v>66</v>
      </c>
      <c r="Q51" s="155"/>
      <c r="R51" s="156"/>
      <c r="S51" s="285"/>
      <c r="T51" s="106">
        <v>14</v>
      </c>
      <c r="U51" s="11">
        <v>14</v>
      </c>
      <c r="V51" s="11">
        <v>15</v>
      </c>
      <c r="W51" s="33">
        <v>18</v>
      </c>
      <c r="X51" s="11"/>
      <c r="Y51" s="84"/>
      <c r="Z51" s="59"/>
    </row>
    <row r="52" spans="1:26" ht="15" customHeight="1">
      <c r="A52" s="59"/>
      <c r="B52" s="124">
        <v>7</v>
      </c>
      <c r="C52" s="6" t="s">
        <v>22</v>
      </c>
      <c r="D52" s="43">
        <f>SUM(G52:L52)</f>
        <v>18</v>
      </c>
      <c r="E52" s="109" t="s">
        <v>123</v>
      </c>
      <c r="F52" s="73">
        <f>D51-D52</f>
        <v>0</v>
      </c>
      <c r="G52" s="11"/>
      <c r="H52" s="11"/>
      <c r="I52" s="33">
        <v>18</v>
      </c>
      <c r="J52" s="11"/>
      <c r="K52" s="165"/>
      <c r="L52" s="276"/>
      <c r="M52" s="161">
        <v>4</v>
      </c>
      <c r="N52" s="267" t="s">
        <v>22</v>
      </c>
      <c r="O52" s="40">
        <f>SUM(T52:X52)</f>
        <v>46</v>
      </c>
      <c r="P52" s="154" t="s">
        <v>51</v>
      </c>
      <c r="Q52" s="155"/>
      <c r="R52" s="156"/>
      <c r="S52" s="286"/>
      <c r="T52" s="11">
        <v>15</v>
      </c>
      <c r="U52" s="107">
        <v>16</v>
      </c>
      <c r="V52" s="11"/>
      <c r="W52" s="11">
        <v>15</v>
      </c>
      <c r="X52" s="11"/>
      <c r="Y52" s="84"/>
      <c r="Z52" s="59"/>
    </row>
    <row r="53" spans="1:26" ht="15" customHeight="1">
      <c r="A53" s="59"/>
      <c r="B53" s="124">
        <v>8</v>
      </c>
      <c r="C53" s="6" t="s">
        <v>22</v>
      </c>
      <c r="D53" s="43">
        <f>SUM(G53:L53)</f>
        <v>16</v>
      </c>
      <c r="E53" s="109" t="s">
        <v>82</v>
      </c>
      <c r="F53" s="73">
        <f>D52-D53</f>
        <v>2</v>
      </c>
      <c r="G53" s="107">
        <v>16</v>
      </c>
      <c r="H53" s="11"/>
      <c r="I53" s="11"/>
      <c r="J53" s="11"/>
      <c r="K53" s="165"/>
      <c r="L53" s="276"/>
      <c r="M53" s="163"/>
      <c r="N53" s="268"/>
      <c r="O53" s="40">
        <f>SUM(T53:X53)</f>
        <v>46</v>
      </c>
      <c r="P53" s="154" t="s">
        <v>50</v>
      </c>
      <c r="Q53" s="155"/>
      <c r="R53" s="156"/>
      <c r="S53" s="286"/>
      <c r="T53" s="11">
        <v>15</v>
      </c>
      <c r="U53" s="107">
        <v>16</v>
      </c>
      <c r="V53" s="11"/>
      <c r="W53" s="11">
        <v>15</v>
      </c>
      <c r="X53" s="11"/>
      <c r="Y53" s="84"/>
      <c r="Z53" s="59"/>
    </row>
    <row r="54" spans="1:26" ht="15" customHeight="1">
      <c r="A54" s="59"/>
      <c r="B54" s="124">
        <v>9</v>
      </c>
      <c r="C54" s="6" t="s">
        <v>22</v>
      </c>
      <c r="D54" s="43">
        <f>SUM(G54:L54)</f>
        <v>15</v>
      </c>
      <c r="E54" s="109" t="s">
        <v>109</v>
      </c>
      <c r="F54" s="73">
        <f>D53-D54</f>
        <v>1</v>
      </c>
      <c r="G54" s="11"/>
      <c r="H54" s="11">
        <v>15</v>
      </c>
      <c r="I54" s="11"/>
      <c r="J54" s="11"/>
      <c r="K54" s="165"/>
      <c r="L54" s="276"/>
      <c r="M54" s="161">
        <v>5</v>
      </c>
      <c r="N54" s="265" t="s">
        <v>23</v>
      </c>
      <c r="O54" s="40">
        <f>SUM(T54:X54)-T54</f>
        <v>39</v>
      </c>
      <c r="P54" s="154" t="s">
        <v>89</v>
      </c>
      <c r="Q54" s="155"/>
      <c r="R54" s="156"/>
      <c r="S54" s="286"/>
      <c r="T54" s="106">
        <v>12</v>
      </c>
      <c r="U54" s="11">
        <v>12</v>
      </c>
      <c r="V54" s="11">
        <v>14</v>
      </c>
      <c r="W54" s="11">
        <v>13</v>
      </c>
      <c r="X54" s="11"/>
      <c r="Y54" s="84"/>
      <c r="Z54" s="59"/>
    </row>
    <row r="55" spans="1:26" ht="15" customHeight="1">
      <c r="A55" s="59"/>
      <c r="B55" s="124">
        <v>10</v>
      </c>
      <c r="C55" s="152" t="s">
        <v>21</v>
      </c>
      <c r="D55" s="43">
        <f>SUM(G55:L55)</f>
        <v>14</v>
      </c>
      <c r="E55" s="109" t="s">
        <v>46</v>
      </c>
      <c r="F55" s="73">
        <f>D54-D55</f>
        <v>1</v>
      </c>
      <c r="G55" s="11"/>
      <c r="H55" s="11"/>
      <c r="I55" s="144"/>
      <c r="J55" s="11">
        <v>14</v>
      </c>
      <c r="K55" s="165"/>
      <c r="L55" s="276"/>
      <c r="M55" s="163"/>
      <c r="N55" s="266"/>
      <c r="O55" s="40">
        <f>SUM(T55:X55)</f>
        <v>39</v>
      </c>
      <c r="P55" s="154" t="s">
        <v>105</v>
      </c>
      <c r="Q55" s="155"/>
      <c r="R55" s="156"/>
      <c r="S55" s="286"/>
      <c r="T55" s="11"/>
      <c r="U55" s="11">
        <v>12</v>
      </c>
      <c r="V55" s="11">
        <v>14</v>
      </c>
      <c r="W55" s="11">
        <v>13</v>
      </c>
      <c r="X55" s="11"/>
      <c r="Y55" s="84"/>
      <c r="Z55" s="59"/>
    </row>
    <row r="56" spans="1:26" ht="15" customHeight="1">
      <c r="A56" s="59"/>
      <c r="B56" s="124">
        <v>11</v>
      </c>
      <c r="C56" s="8" t="s">
        <v>24</v>
      </c>
      <c r="D56" s="43">
        <f>SUM(G56:L56)</f>
        <v>13</v>
      </c>
      <c r="E56" s="109" t="s">
        <v>108</v>
      </c>
      <c r="F56" s="73">
        <f>D55-D56</f>
        <v>1</v>
      </c>
      <c r="G56" s="11"/>
      <c r="H56" s="11">
        <v>13</v>
      </c>
      <c r="I56" s="11"/>
      <c r="J56" s="11"/>
      <c r="K56" s="165"/>
      <c r="L56" s="276"/>
      <c r="M56" s="153">
        <v>6</v>
      </c>
      <c r="N56" s="7" t="s">
        <v>54</v>
      </c>
      <c r="O56" s="40">
        <f>SUM(T56:X56)</f>
        <v>32</v>
      </c>
      <c r="P56" s="154" t="s">
        <v>124</v>
      </c>
      <c r="Q56" s="155"/>
      <c r="R56" s="156"/>
      <c r="S56" s="15"/>
      <c r="T56" s="11"/>
      <c r="U56" s="11"/>
      <c r="V56" s="33">
        <v>18</v>
      </c>
      <c r="W56" s="11">
        <v>14</v>
      </c>
      <c r="X56" s="11"/>
      <c r="Y56" s="84"/>
      <c r="Z56" s="59"/>
    </row>
    <row r="57" spans="1:26" ht="15" customHeight="1">
      <c r="A57" s="59"/>
      <c r="B57" s="124">
        <v>12</v>
      </c>
      <c r="C57" s="152" t="s">
        <v>21</v>
      </c>
      <c r="D57" s="43">
        <f>SUM(G57:L57)</f>
        <v>12</v>
      </c>
      <c r="E57" s="109" t="s">
        <v>137</v>
      </c>
      <c r="F57" s="73">
        <f>D56-D57</f>
        <v>1</v>
      </c>
      <c r="G57" s="11"/>
      <c r="H57" s="11"/>
      <c r="I57" s="144"/>
      <c r="J57" s="11">
        <v>12</v>
      </c>
      <c r="K57" s="166"/>
      <c r="L57" s="277"/>
      <c r="M57" s="153">
        <v>7</v>
      </c>
      <c r="N57" s="7" t="s">
        <v>55</v>
      </c>
      <c r="O57" s="40">
        <f>SUM(T57:X57)</f>
        <v>32</v>
      </c>
      <c r="P57" s="154" t="s">
        <v>122</v>
      </c>
      <c r="Q57" s="155"/>
      <c r="R57" s="156"/>
      <c r="S57" s="15"/>
      <c r="T57" s="11"/>
      <c r="U57" s="11"/>
      <c r="V57" s="107">
        <v>16</v>
      </c>
      <c r="W57" s="107">
        <v>16</v>
      </c>
      <c r="X57" s="11"/>
      <c r="Y57" s="84"/>
      <c r="Z57" s="59"/>
    </row>
    <row r="58" spans="1:26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3">
        <v>8</v>
      </c>
      <c r="N58" s="8" t="s">
        <v>116</v>
      </c>
      <c r="O58" s="40">
        <f>SUM(T58:X58)</f>
        <v>31</v>
      </c>
      <c r="P58" s="154" t="s">
        <v>94</v>
      </c>
      <c r="Q58" s="155"/>
      <c r="R58" s="156"/>
      <c r="S58" s="67"/>
      <c r="T58" s="11">
        <v>13</v>
      </c>
      <c r="U58" s="33">
        <v>18</v>
      </c>
      <c r="V58" s="11"/>
      <c r="W58" s="11"/>
      <c r="X58" s="11"/>
      <c r="Y58" s="84"/>
      <c r="Z58" s="59"/>
    </row>
    <row r="59" spans="1:26" ht="15" customHeight="1">
      <c r="A59" s="59"/>
      <c r="B59" s="6" t="s">
        <v>22</v>
      </c>
      <c r="C59" s="7" t="s">
        <v>23</v>
      </c>
      <c r="D59" s="7" t="s">
        <v>39</v>
      </c>
      <c r="E59" s="7" t="s">
        <v>54</v>
      </c>
      <c r="F59" s="7" t="s">
        <v>55</v>
      </c>
      <c r="G59" s="8" t="s">
        <v>56</v>
      </c>
      <c r="H59" s="8" t="s">
        <v>57</v>
      </c>
      <c r="I59" s="8" t="s">
        <v>40</v>
      </c>
      <c r="J59" s="8" t="s">
        <v>24</v>
      </c>
      <c r="K59" s="126" t="s">
        <v>21</v>
      </c>
      <c r="L59" s="59"/>
      <c r="M59" s="153">
        <v>9</v>
      </c>
      <c r="N59" s="7" t="s">
        <v>131</v>
      </c>
      <c r="O59" s="40">
        <f>SUM(T59:X59)</f>
        <v>26</v>
      </c>
      <c r="P59" s="154" t="s">
        <v>71</v>
      </c>
      <c r="Q59" s="155"/>
      <c r="R59" s="156"/>
      <c r="S59" s="67"/>
      <c r="T59" s="11">
        <v>12</v>
      </c>
      <c r="U59" s="11"/>
      <c r="V59" s="11"/>
      <c r="W59" s="11">
        <v>14</v>
      </c>
      <c r="X59" s="11"/>
      <c r="Y59" s="84"/>
      <c r="Z59" s="59"/>
    </row>
    <row r="60" spans="1:26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53">
        <v>10</v>
      </c>
      <c r="N60" s="7" t="s">
        <v>55</v>
      </c>
      <c r="O60" s="40">
        <f>SUM(T60:X60)</f>
        <v>25</v>
      </c>
      <c r="P60" s="154" t="s">
        <v>61</v>
      </c>
      <c r="Q60" s="155"/>
      <c r="R60" s="156"/>
      <c r="S60" s="67"/>
      <c r="T60" s="11"/>
      <c r="U60" s="11">
        <v>13</v>
      </c>
      <c r="V60" s="11"/>
      <c r="W60" s="11">
        <v>12</v>
      </c>
      <c r="X60" s="11"/>
      <c r="Y60" s="84"/>
      <c r="Z60" s="59"/>
    </row>
    <row r="61" spans="1:26" ht="15" customHeight="1">
      <c r="A61" s="59"/>
      <c r="B61" s="59"/>
      <c r="C61" s="159" t="s">
        <v>86</v>
      </c>
      <c r="D61" s="159"/>
      <c r="E61" s="159"/>
      <c r="F61" s="159"/>
      <c r="G61" s="159"/>
      <c r="H61" s="159"/>
      <c r="I61" s="159"/>
      <c r="J61" s="159"/>
      <c r="K61" s="59"/>
      <c r="L61" s="59"/>
      <c r="M61" s="153">
        <v>11</v>
      </c>
      <c r="N61" s="7" t="s">
        <v>130</v>
      </c>
      <c r="O61" s="40">
        <f>SUM(T61:X61)</f>
        <v>25</v>
      </c>
      <c r="P61" s="154" t="s">
        <v>113</v>
      </c>
      <c r="Q61" s="155"/>
      <c r="R61" s="156"/>
      <c r="S61" s="15"/>
      <c r="T61" s="11"/>
      <c r="U61" s="11">
        <v>12</v>
      </c>
      <c r="V61" s="11"/>
      <c r="W61" s="11">
        <v>13</v>
      </c>
      <c r="X61" s="11"/>
      <c r="Y61" s="84"/>
      <c r="Z61" s="59"/>
    </row>
    <row r="62" spans="1:26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61">
        <v>12</v>
      </c>
      <c r="N62" s="286" t="s">
        <v>116</v>
      </c>
      <c r="O62" s="40">
        <f>SUM(T62:X62)</f>
        <v>20</v>
      </c>
      <c r="P62" s="154" t="s">
        <v>120</v>
      </c>
      <c r="Q62" s="155"/>
      <c r="R62" s="156"/>
      <c r="S62" s="67"/>
      <c r="T62" s="11"/>
      <c r="U62" s="11"/>
      <c r="V62" s="105">
        <v>20</v>
      </c>
      <c r="W62" s="11"/>
      <c r="X62" s="11"/>
      <c r="Y62" s="84"/>
      <c r="Z62" s="59"/>
    </row>
    <row r="63" spans="1:26" ht="15" customHeight="1">
      <c r="A63" s="59"/>
      <c r="B63" s="59"/>
      <c r="C63" s="159" t="s">
        <v>58</v>
      </c>
      <c r="D63" s="159"/>
      <c r="E63" s="159"/>
      <c r="F63" s="159"/>
      <c r="G63" s="159"/>
      <c r="H63" s="159"/>
      <c r="I63" s="159"/>
      <c r="J63" s="159"/>
      <c r="K63" s="59"/>
      <c r="L63" s="59"/>
      <c r="M63" s="163"/>
      <c r="N63" s="286"/>
      <c r="O63" s="40">
        <f>SUM(T63:X63)</f>
        <v>20</v>
      </c>
      <c r="P63" s="154" t="s">
        <v>119</v>
      </c>
      <c r="Q63" s="155"/>
      <c r="R63" s="156"/>
      <c r="S63" s="67"/>
      <c r="T63" s="11"/>
      <c r="U63" s="11"/>
      <c r="V63" s="105">
        <v>20</v>
      </c>
      <c r="W63" s="11"/>
      <c r="X63" s="11"/>
      <c r="Y63" s="84"/>
      <c r="Z63" s="59"/>
    </row>
    <row r="64" spans="1:26" ht="1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61">
        <v>13</v>
      </c>
      <c r="N64" s="286" t="s">
        <v>56</v>
      </c>
      <c r="O64" s="40">
        <f>SUM(T64:X64)</f>
        <v>18</v>
      </c>
      <c r="P64" s="154" t="s">
        <v>126</v>
      </c>
      <c r="Q64" s="155"/>
      <c r="R64" s="156"/>
      <c r="S64" s="15"/>
      <c r="T64" s="11"/>
      <c r="U64" s="11"/>
      <c r="V64" s="33">
        <v>18</v>
      </c>
      <c r="W64" s="11"/>
      <c r="X64" s="11"/>
      <c r="Y64" s="84"/>
      <c r="Z64" s="59"/>
    </row>
    <row r="65" spans="1:26" ht="15" customHeight="1">
      <c r="A65" s="59"/>
      <c r="B65" s="59"/>
      <c r="C65" s="159" t="s">
        <v>102</v>
      </c>
      <c r="D65" s="159"/>
      <c r="E65" s="159"/>
      <c r="F65" s="159"/>
      <c r="G65" s="159"/>
      <c r="H65" s="159"/>
      <c r="I65" s="159"/>
      <c r="J65" s="159"/>
      <c r="K65" s="59"/>
      <c r="L65" s="59"/>
      <c r="M65" s="163"/>
      <c r="N65" s="286"/>
      <c r="O65" s="40">
        <f>SUM(T65:X65)</f>
        <v>18</v>
      </c>
      <c r="P65" s="154" t="s">
        <v>125</v>
      </c>
      <c r="Q65" s="155"/>
      <c r="R65" s="156"/>
      <c r="S65" s="15"/>
      <c r="T65" s="11"/>
      <c r="U65" s="11"/>
      <c r="V65" s="33">
        <v>18</v>
      </c>
      <c r="W65" s="11"/>
      <c r="X65" s="11"/>
      <c r="Y65" s="84"/>
      <c r="Z65" s="59"/>
    </row>
    <row r="66" spans="1:26" ht="1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61">
        <v>14</v>
      </c>
      <c r="N66" s="286" t="s">
        <v>142</v>
      </c>
      <c r="O66" s="40">
        <f>SUM(T66:X66)</f>
        <v>18</v>
      </c>
      <c r="P66" s="154" t="s">
        <v>41</v>
      </c>
      <c r="Q66" s="155"/>
      <c r="R66" s="156"/>
      <c r="S66" s="67"/>
      <c r="T66" s="33">
        <v>18</v>
      </c>
      <c r="U66" s="11"/>
      <c r="V66" s="11"/>
      <c r="W66" s="11"/>
      <c r="X66" s="106"/>
      <c r="Y66" s="113"/>
      <c r="Z66" s="59"/>
    </row>
    <row r="67" spans="1:26" ht="15" customHeight="1">
      <c r="A67" s="59"/>
      <c r="B67" s="59"/>
      <c r="C67" s="159" t="s">
        <v>132</v>
      </c>
      <c r="D67" s="159"/>
      <c r="E67" s="159"/>
      <c r="F67" s="159"/>
      <c r="G67" s="159"/>
      <c r="H67" s="159"/>
      <c r="I67" s="159"/>
      <c r="J67" s="159"/>
      <c r="K67" s="59"/>
      <c r="L67" s="59"/>
      <c r="M67" s="163"/>
      <c r="N67" s="286"/>
      <c r="O67" s="40">
        <f>SUM(T67:X67)</f>
        <v>18</v>
      </c>
      <c r="P67" s="154" t="s">
        <v>62</v>
      </c>
      <c r="Q67" s="155"/>
      <c r="R67" s="156"/>
      <c r="S67" s="67"/>
      <c r="T67" s="33">
        <v>18</v>
      </c>
      <c r="U67" s="11"/>
      <c r="V67" s="11"/>
      <c r="W67" s="11"/>
      <c r="X67" s="11"/>
      <c r="Y67" s="84"/>
      <c r="Z67" s="59"/>
    </row>
    <row r="68" spans="1:26" ht="1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161">
        <v>15</v>
      </c>
      <c r="N68" s="287" t="s">
        <v>116</v>
      </c>
      <c r="O68" s="40">
        <f>SUM(T68:X68)</f>
        <v>16</v>
      </c>
      <c r="P68" s="154" t="s">
        <v>83</v>
      </c>
      <c r="Q68" s="155"/>
      <c r="R68" s="156"/>
      <c r="S68" s="15"/>
      <c r="T68" s="107">
        <v>16</v>
      </c>
      <c r="U68" s="11"/>
      <c r="V68" s="11"/>
      <c r="W68" s="11"/>
      <c r="X68" s="11"/>
      <c r="Y68" s="84"/>
      <c r="Z68" s="59"/>
    </row>
    <row r="69" spans="1:26" ht="1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162"/>
      <c r="N69" s="288"/>
      <c r="O69" s="40">
        <f>SUM(T69:X69)</f>
        <v>16</v>
      </c>
      <c r="P69" s="154" t="s">
        <v>91</v>
      </c>
      <c r="Q69" s="155"/>
      <c r="R69" s="156"/>
      <c r="S69" s="15"/>
      <c r="T69" s="107">
        <v>16</v>
      </c>
      <c r="U69" s="11"/>
      <c r="V69" s="11"/>
      <c r="W69" s="11"/>
      <c r="X69" s="11"/>
      <c r="Y69" s="84"/>
      <c r="Z69" s="59"/>
    </row>
    <row r="70" spans="1:26" ht="1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63"/>
      <c r="N70" s="289"/>
      <c r="O70" s="40">
        <f>SUM(T70:X70)</f>
        <v>16</v>
      </c>
      <c r="P70" s="154" t="s">
        <v>26</v>
      </c>
      <c r="Q70" s="155"/>
      <c r="R70" s="156"/>
      <c r="S70" s="15"/>
      <c r="T70" s="107">
        <v>16</v>
      </c>
      <c r="U70" s="11"/>
      <c r="V70" s="11"/>
      <c r="W70" s="11"/>
      <c r="X70" s="11"/>
      <c r="Y70" s="84"/>
      <c r="Z70" s="59"/>
    </row>
    <row r="71" spans="1:26" ht="1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161">
        <v>16</v>
      </c>
      <c r="N71" s="286" t="s">
        <v>56</v>
      </c>
      <c r="O71" s="40">
        <f>SUM(T71:X71)</f>
        <v>15</v>
      </c>
      <c r="P71" s="154" t="s">
        <v>111</v>
      </c>
      <c r="Q71" s="155"/>
      <c r="R71" s="156"/>
      <c r="S71" s="67"/>
      <c r="T71" s="11"/>
      <c r="U71" s="11">
        <v>15</v>
      </c>
      <c r="V71" s="11"/>
      <c r="W71" s="11"/>
      <c r="X71" s="11"/>
      <c r="Y71" s="84"/>
      <c r="Z71" s="59"/>
    </row>
    <row r="72" spans="1:26" ht="1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163"/>
      <c r="N72" s="286"/>
      <c r="O72" s="40">
        <f>SUM(T72:X72)</f>
        <v>15</v>
      </c>
      <c r="P72" s="154" t="s">
        <v>110</v>
      </c>
      <c r="Q72" s="155"/>
      <c r="R72" s="156"/>
      <c r="S72" s="67"/>
      <c r="T72" s="11"/>
      <c r="U72" s="11">
        <v>15</v>
      </c>
      <c r="V72" s="11"/>
      <c r="W72" s="11"/>
      <c r="X72" s="11"/>
      <c r="Y72" s="84"/>
      <c r="Z72" s="59"/>
    </row>
    <row r="73" spans="1:26" ht="1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153">
        <v>17</v>
      </c>
      <c r="N73" s="8" t="s">
        <v>56</v>
      </c>
      <c r="O73" s="40">
        <f>SUM(T73:X73)</f>
        <v>14</v>
      </c>
      <c r="P73" s="154" t="s">
        <v>121</v>
      </c>
      <c r="Q73" s="155"/>
      <c r="R73" s="156"/>
      <c r="S73" s="15"/>
      <c r="T73" s="11"/>
      <c r="U73" s="11"/>
      <c r="V73" s="11">
        <v>14</v>
      </c>
      <c r="W73" s="11"/>
      <c r="X73" s="11"/>
      <c r="Y73" s="84"/>
      <c r="Z73" s="59"/>
    </row>
    <row r="74" spans="1:26" ht="1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153">
        <v>18</v>
      </c>
      <c r="N74" s="152" t="s">
        <v>21</v>
      </c>
      <c r="O74" s="40">
        <f>SUM(T74:X74)</f>
        <v>14</v>
      </c>
      <c r="P74" s="154" t="s">
        <v>139</v>
      </c>
      <c r="Q74" s="155"/>
      <c r="R74" s="156"/>
      <c r="S74" s="15"/>
      <c r="T74" s="11"/>
      <c r="U74" s="11"/>
      <c r="V74" s="11"/>
      <c r="W74" s="11">
        <v>14</v>
      </c>
      <c r="X74" s="11"/>
      <c r="Y74" s="84"/>
      <c r="Z74" s="59"/>
    </row>
    <row r="75" spans="1:26" ht="1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153">
        <v>19</v>
      </c>
      <c r="N75" s="8" t="s">
        <v>116</v>
      </c>
      <c r="O75" s="40">
        <f>SUM(T75:X75)</f>
        <v>13</v>
      </c>
      <c r="P75" s="154" t="s">
        <v>112</v>
      </c>
      <c r="Q75" s="155"/>
      <c r="R75" s="156"/>
      <c r="S75" s="67"/>
      <c r="T75" s="11"/>
      <c r="U75" s="11">
        <v>13</v>
      </c>
      <c r="V75" s="11"/>
      <c r="W75" s="11"/>
      <c r="X75" s="11"/>
      <c r="Y75" s="84"/>
      <c r="Z75" s="59"/>
    </row>
    <row r="76" spans="1:26" ht="1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153">
        <v>20</v>
      </c>
      <c r="N76" s="8" t="s">
        <v>116</v>
      </c>
      <c r="O76" s="40">
        <f>SUM(T76:X76)</f>
        <v>12</v>
      </c>
      <c r="P76" s="154" t="s">
        <v>90</v>
      </c>
      <c r="Q76" s="155"/>
      <c r="R76" s="156"/>
      <c r="S76" s="67"/>
      <c r="T76" s="11">
        <v>12</v>
      </c>
      <c r="U76" s="11"/>
      <c r="V76" s="11"/>
      <c r="W76" s="11"/>
      <c r="X76" s="11"/>
      <c r="Y76" s="84"/>
      <c r="Z76" s="59"/>
    </row>
    <row r="77" spans="1:26" ht="1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161">
        <v>21</v>
      </c>
      <c r="N77" s="245" t="s">
        <v>21</v>
      </c>
      <c r="O77" s="40">
        <f>SUM(T77:X77)</f>
        <v>12</v>
      </c>
      <c r="P77" s="154" t="s">
        <v>140</v>
      </c>
      <c r="Q77" s="155"/>
      <c r="R77" s="156"/>
      <c r="S77" s="15"/>
      <c r="T77" s="11"/>
      <c r="U77" s="11"/>
      <c r="V77" s="11"/>
      <c r="W77" s="11">
        <v>12</v>
      </c>
      <c r="X77" s="11"/>
      <c r="Y77" s="84"/>
      <c r="Z77" s="59"/>
    </row>
    <row r="78" spans="1:26" ht="1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163"/>
      <c r="N78" s="247"/>
      <c r="O78" s="40">
        <f>SUM(T78:X78)</f>
        <v>12</v>
      </c>
      <c r="P78" s="154" t="s">
        <v>141</v>
      </c>
      <c r="Q78" s="155"/>
      <c r="R78" s="156"/>
      <c r="S78" s="15"/>
      <c r="T78" s="11"/>
      <c r="U78" s="11"/>
      <c r="V78" s="11"/>
      <c r="W78" s="11">
        <v>12</v>
      </c>
      <c r="X78" s="11"/>
      <c r="Y78" s="84"/>
      <c r="Z78" s="59"/>
    </row>
    <row r="79" spans="1:26" ht="1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153"/>
      <c r="N79" s="8"/>
      <c r="O79" s="40">
        <f>SUM(T79:X79)</f>
        <v>0</v>
      </c>
      <c r="P79" s="154"/>
      <c r="Q79" s="155"/>
      <c r="R79" s="156"/>
      <c r="S79" s="15"/>
      <c r="T79" s="11"/>
      <c r="U79" s="11"/>
      <c r="V79" s="11"/>
      <c r="W79" s="11"/>
      <c r="X79" s="11"/>
      <c r="Y79" s="84"/>
      <c r="Z79" s="59"/>
    </row>
    <row r="80" spans="1:26" ht="13.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ht="13.5" customHeight="1"/>
    <row r="82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ortState ref="P76:W78">
    <sortCondition descending="1" ref="P76"/>
  </sortState>
  <mergeCells count="164">
    <mergeCell ref="M77:M78"/>
    <mergeCell ref="N77:N78"/>
    <mergeCell ref="P76:R76"/>
    <mergeCell ref="P77:R77"/>
    <mergeCell ref="P78:R78"/>
    <mergeCell ref="P79:R79"/>
    <mergeCell ref="N48:N49"/>
    <mergeCell ref="S50:S51"/>
    <mergeCell ref="N50:N51"/>
    <mergeCell ref="M50:M51"/>
    <mergeCell ref="M52:M53"/>
    <mergeCell ref="N52:N53"/>
    <mergeCell ref="M54:M55"/>
    <mergeCell ref="N54:N55"/>
    <mergeCell ref="S52:S53"/>
    <mergeCell ref="S54:S55"/>
    <mergeCell ref="M62:M63"/>
    <mergeCell ref="N62:N63"/>
    <mergeCell ref="M64:M65"/>
    <mergeCell ref="N64:N65"/>
    <mergeCell ref="M66:M67"/>
    <mergeCell ref="N66:N67"/>
    <mergeCell ref="M68:M70"/>
    <mergeCell ref="N68:N70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I5:J5"/>
    <mergeCell ref="K5:L5"/>
    <mergeCell ref="M5:N5"/>
    <mergeCell ref="O5:Q5"/>
    <mergeCell ref="R5:T5"/>
    <mergeCell ref="B6:C6"/>
    <mergeCell ref="F6:H6"/>
    <mergeCell ref="I6:J6"/>
    <mergeCell ref="K6:L6"/>
    <mergeCell ref="M6:N6"/>
    <mergeCell ref="F8:H8"/>
    <mergeCell ref="I8:J8"/>
    <mergeCell ref="K8:L8"/>
    <mergeCell ref="M8:N8"/>
    <mergeCell ref="O8:Q8"/>
    <mergeCell ref="R8:T8"/>
    <mergeCell ref="O6:Q6"/>
    <mergeCell ref="R6:T6"/>
    <mergeCell ref="F7:H7"/>
    <mergeCell ref="I7:J7"/>
    <mergeCell ref="K7:L7"/>
    <mergeCell ref="M7:N7"/>
    <mergeCell ref="O7:Q7"/>
    <mergeCell ref="R7:T7"/>
    <mergeCell ref="E13:E14"/>
    <mergeCell ref="F13:H14"/>
    <mergeCell ref="I13:J13"/>
    <mergeCell ref="K13:L13"/>
    <mergeCell ref="O14:Q14"/>
    <mergeCell ref="R14:T14"/>
    <mergeCell ref="F11:H11"/>
    <mergeCell ref="I11:J11"/>
    <mergeCell ref="K11:L11"/>
    <mergeCell ref="M11:N11"/>
    <mergeCell ref="O11:Q11"/>
    <mergeCell ref="R11:T11"/>
    <mergeCell ref="F21:H21"/>
    <mergeCell ref="B23:B24"/>
    <mergeCell ref="C23:C24"/>
    <mergeCell ref="D23:D24"/>
    <mergeCell ref="E23:E24"/>
    <mergeCell ref="F23:G23"/>
    <mergeCell ref="H23:I23"/>
    <mergeCell ref="F15:H15"/>
    <mergeCell ref="O15:Q15"/>
    <mergeCell ref="F16:H16"/>
    <mergeCell ref="F17:H17"/>
    <mergeCell ref="O17:Q17"/>
    <mergeCell ref="J23:K23"/>
    <mergeCell ref="L23:M23"/>
    <mergeCell ref="N23:O23"/>
    <mergeCell ref="P23:P24"/>
    <mergeCell ref="T23:X31"/>
    <mergeCell ref="E33:E34"/>
    <mergeCell ref="F33:J33"/>
    <mergeCell ref="K33:O33"/>
    <mergeCell ref="P33:T33"/>
    <mergeCell ref="U33:Y33"/>
    <mergeCell ref="B43:L43"/>
    <mergeCell ref="M43:Y43"/>
    <mergeCell ref="B44:C45"/>
    <mergeCell ref="D44:D45"/>
    <mergeCell ref="E44:E45"/>
    <mergeCell ref="F44:F45"/>
    <mergeCell ref="M44:N45"/>
    <mergeCell ref="O44:O45"/>
    <mergeCell ref="P44:R45"/>
    <mergeCell ref="S44:S45"/>
    <mergeCell ref="P52:R52"/>
    <mergeCell ref="P53:R53"/>
    <mergeCell ref="P54:R54"/>
    <mergeCell ref="S46:S47"/>
    <mergeCell ref="P47:R47"/>
    <mergeCell ref="M48:M49"/>
    <mergeCell ref="P48:R48"/>
    <mergeCell ref="S48:S49"/>
    <mergeCell ref="P49:R49"/>
    <mergeCell ref="M46:M47"/>
    <mergeCell ref="N46:N47"/>
    <mergeCell ref="P46:R46"/>
    <mergeCell ref="P50:R50"/>
    <mergeCell ref="P51:R51"/>
    <mergeCell ref="P60:R60"/>
    <mergeCell ref="C61:J61"/>
    <mergeCell ref="P61:R61"/>
    <mergeCell ref="P55:R55"/>
    <mergeCell ref="P56:R56"/>
    <mergeCell ref="P57:R57"/>
    <mergeCell ref="P58:R58"/>
    <mergeCell ref="K46:K57"/>
    <mergeCell ref="L46:L57"/>
    <mergeCell ref="C67:J67"/>
    <mergeCell ref="P67:R67"/>
    <mergeCell ref="P62:R62"/>
    <mergeCell ref="C63:J63"/>
    <mergeCell ref="P63:R63"/>
    <mergeCell ref="P64:R64"/>
    <mergeCell ref="P59:R59"/>
    <mergeCell ref="P75:R75"/>
    <mergeCell ref="I9:J9"/>
    <mergeCell ref="O9:Q9"/>
    <mergeCell ref="R19:T19"/>
    <mergeCell ref="M71:M72"/>
    <mergeCell ref="N71:N72"/>
    <mergeCell ref="P71:R71"/>
    <mergeCell ref="P72:R72"/>
    <mergeCell ref="P73:R73"/>
    <mergeCell ref="P74:R74"/>
    <mergeCell ref="P68:R68"/>
    <mergeCell ref="P69:R69"/>
    <mergeCell ref="P70:R70"/>
    <mergeCell ref="C65:J65"/>
    <mergeCell ref="P65:R65"/>
    <mergeCell ref="P66:R66"/>
    <mergeCell ref="F9:H9"/>
    <mergeCell ref="F19:H19"/>
    <mergeCell ref="F20:H20"/>
    <mergeCell ref="K9:L9"/>
    <mergeCell ref="R9:T9"/>
    <mergeCell ref="M9:N9"/>
    <mergeCell ref="F10:H10"/>
    <mergeCell ref="I10:J10"/>
    <mergeCell ref="K10:L10"/>
    <mergeCell ref="M10:N10"/>
    <mergeCell ref="O10:Q10"/>
    <mergeCell ref="R10:T10"/>
    <mergeCell ref="F18:H18"/>
    <mergeCell ref="R18:T18"/>
    <mergeCell ref="R15:T15"/>
    <mergeCell ref="R17:T17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D48:D57 O48 O55:O75 O50:O53 O79" formulaRange="1"/>
    <ignoredError sqref="O54 O49" formula="1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workbookViewId="0">
      <selection activeCell="L22" sqref="L22"/>
    </sheetView>
  </sheetViews>
  <sheetFormatPr baseColWidth="10" defaultColWidth="11.42578125" defaultRowHeight="15.75"/>
  <cols>
    <col min="1" max="1" width="2.42578125" style="34" customWidth="1"/>
    <col min="2" max="2" width="17.140625" style="34" bestFit="1" customWidth="1"/>
    <col min="3" max="3" width="24.42578125" style="37" bestFit="1" customWidth="1"/>
    <col min="4" max="12" width="11.42578125" style="34"/>
    <col min="13" max="13" width="4.85546875" style="34" customWidth="1"/>
    <col min="14" max="16384" width="11.42578125" style="34"/>
  </cols>
  <sheetData>
    <row r="1" spans="1:13" ht="9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>
      <c r="A2" s="38"/>
      <c r="B2" s="36" t="s">
        <v>7</v>
      </c>
      <c r="C2" s="36" t="s">
        <v>72</v>
      </c>
      <c r="D2" s="38"/>
      <c r="E2" s="278" t="s">
        <v>68</v>
      </c>
      <c r="F2" s="278"/>
      <c r="G2" s="278"/>
      <c r="H2" s="278"/>
      <c r="I2" s="278"/>
      <c r="J2" s="278"/>
      <c r="K2" s="278"/>
      <c r="L2" s="38"/>
      <c r="M2" s="38"/>
    </row>
    <row r="3" spans="1:13" ht="8.1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customHeight="1">
      <c r="A4" s="38"/>
      <c r="B4" s="279" t="s">
        <v>45</v>
      </c>
      <c r="C4" s="35" t="s">
        <v>52</v>
      </c>
      <c r="D4" s="54"/>
      <c r="E4" s="54"/>
      <c r="F4" s="54"/>
      <c r="G4" s="54"/>
      <c r="H4" s="54"/>
      <c r="I4" s="54"/>
      <c r="J4" s="54"/>
      <c r="K4" s="54"/>
      <c r="L4" s="62">
        <v>8</v>
      </c>
      <c r="M4" s="38"/>
    </row>
    <row r="5" spans="1:13" ht="15.75" customHeight="1">
      <c r="A5" s="38"/>
      <c r="B5" s="279"/>
      <c r="C5" s="35" t="s">
        <v>49</v>
      </c>
      <c r="D5" s="54"/>
      <c r="E5" s="54"/>
      <c r="F5" s="54"/>
      <c r="G5" s="54"/>
      <c r="H5" s="54"/>
      <c r="I5" s="54"/>
      <c r="J5" s="54"/>
      <c r="K5" s="54"/>
      <c r="L5" s="62">
        <v>8</v>
      </c>
      <c r="M5" s="38"/>
    </row>
    <row r="6" spans="1:13" ht="9" customHeight="1">
      <c r="A6" s="38"/>
      <c r="B6" s="38"/>
      <c r="C6" s="38"/>
      <c r="D6" s="38"/>
      <c r="E6" s="38"/>
      <c r="F6" s="38"/>
      <c r="G6" s="38"/>
      <c r="H6" s="38"/>
      <c r="I6" s="38"/>
      <c r="J6" s="62"/>
      <c r="K6" s="38"/>
      <c r="L6" s="38"/>
      <c r="M6" s="38"/>
    </row>
    <row r="7" spans="1:13" ht="15" customHeight="1">
      <c r="A7" s="38"/>
      <c r="B7" s="279" t="s">
        <v>48</v>
      </c>
      <c r="C7" s="35" t="s">
        <v>43</v>
      </c>
      <c r="D7" s="54"/>
      <c r="E7" s="54"/>
      <c r="F7" s="54"/>
      <c r="G7" s="54"/>
      <c r="H7" s="54"/>
      <c r="I7" s="54"/>
      <c r="J7" s="54"/>
      <c r="K7" s="54"/>
      <c r="L7" s="62">
        <v>8</v>
      </c>
      <c r="M7" s="38"/>
    </row>
    <row r="8" spans="1:13" ht="15" customHeight="1">
      <c r="A8" s="38"/>
      <c r="B8" s="279"/>
      <c r="C8" s="35" t="s">
        <v>42</v>
      </c>
      <c r="D8" s="54"/>
      <c r="E8" s="54"/>
      <c r="F8" s="54"/>
      <c r="G8" s="54"/>
      <c r="H8" s="54"/>
      <c r="I8" s="54"/>
      <c r="J8" s="54"/>
      <c r="K8" s="54"/>
      <c r="L8" s="62">
        <v>8</v>
      </c>
      <c r="M8" s="38"/>
    </row>
    <row r="9" spans="1:13" ht="9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62"/>
      <c r="M9" s="38"/>
    </row>
    <row r="10" spans="1:13" ht="15">
      <c r="A10" s="38"/>
      <c r="B10" s="279" t="s">
        <v>47</v>
      </c>
      <c r="C10" s="35" t="s">
        <v>51</v>
      </c>
      <c r="D10" s="54"/>
      <c r="E10" s="54"/>
      <c r="F10" s="54"/>
      <c r="G10" s="54"/>
      <c r="H10" s="54"/>
      <c r="I10" s="54"/>
      <c r="J10" s="54"/>
      <c r="K10" s="54"/>
      <c r="L10" s="62">
        <v>8</v>
      </c>
      <c r="M10" s="38"/>
    </row>
    <row r="11" spans="1:13" ht="15">
      <c r="A11" s="38"/>
      <c r="B11" s="279"/>
      <c r="C11" s="35" t="s">
        <v>50</v>
      </c>
      <c r="D11" s="54"/>
      <c r="E11" s="54"/>
      <c r="F11" s="54"/>
      <c r="G11" s="54"/>
      <c r="H11" s="54"/>
      <c r="I11" s="54"/>
      <c r="J11" s="54"/>
      <c r="K11" s="54"/>
      <c r="L11" s="62">
        <v>8</v>
      </c>
      <c r="M11" s="38"/>
    </row>
    <row r="12" spans="1:13" ht="9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62"/>
      <c r="M12" s="38"/>
    </row>
    <row r="13" spans="1:13" ht="15">
      <c r="A13" s="38"/>
      <c r="B13" s="279" t="s">
        <v>82</v>
      </c>
      <c r="C13" s="35" t="s">
        <v>83</v>
      </c>
      <c r="D13" s="54"/>
      <c r="E13" s="54"/>
      <c r="F13" s="54"/>
      <c r="G13" s="54"/>
      <c r="H13" s="54"/>
      <c r="I13" s="54"/>
      <c r="J13" s="54"/>
      <c r="K13" s="54"/>
      <c r="L13" s="62">
        <v>8</v>
      </c>
      <c r="M13" s="38"/>
    </row>
    <row r="14" spans="1:13" ht="15">
      <c r="A14" s="38"/>
      <c r="B14" s="279"/>
      <c r="C14" s="35" t="s">
        <v>76</v>
      </c>
      <c r="D14" s="54"/>
      <c r="E14" s="54"/>
      <c r="F14" s="54"/>
      <c r="G14" s="54"/>
      <c r="H14" s="54"/>
      <c r="I14" s="54"/>
      <c r="J14" s="54"/>
      <c r="K14" s="54"/>
      <c r="L14" s="62">
        <v>8</v>
      </c>
      <c r="M14" s="38"/>
    </row>
    <row r="15" spans="1:13" ht="9" customHeight="1">
      <c r="A15" s="38"/>
      <c r="B15" s="38"/>
      <c r="C15" s="38"/>
      <c r="D15" s="38"/>
      <c r="E15" s="38"/>
      <c r="F15" s="38"/>
      <c r="G15" s="38"/>
      <c r="H15" s="38"/>
      <c r="I15" s="38"/>
      <c r="J15" s="62"/>
      <c r="K15" s="38"/>
      <c r="L15" s="38"/>
      <c r="M15" s="38"/>
    </row>
    <row r="16" spans="1:13" ht="15">
      <c r="A16" s="38"/>
      <c r="B16" s="279" t="s">
        <v>60</v>
      </c>
      <c r="C16" s="35" t="s">
        <v>41</v>
      </c>
      <c r="D16" s="54"/>
      <c r="E16" s="54"/>
      <c r="F16" s="54"/>
      <c r="G16" s="54"/>
      <c r="H16" s="54"/>
      <c r="I16" s="54"/>
      <c r="J16" s="62">
        <v>6</v>
      </c>
      <c r="K16" s="38"/>
      <c r="L16" s="38"/>
      <c r="M16" s="38"/>
    </row>
    <row r="17" spans="1:13" ht="15">
      <c r="A17" s="38"/>
      <c r="B17" s="279"/>
      <c r="C17" s="35" t="s">
        <v>62</v>
      </c>
      <c r="D17" s="54"/>
      <c r="E17" s="54"/>
      <c r="F17" s="54"/>
      <c r="G17" s="54"/>
      <c r="H17" s="54"/>
      <c r="I17" s="54"/>
      <c r="J17" s="62">
        <v>6</v>
      </c>
      <c r="K17" s="38"/>
      <c r="L17" s="38"/>
      <c r="M17" s="38"/>
    </row>
    <row r="18" spans="1:13" ht="15">
      <c r="A18" s="38"/>
      <c r="B18" s="279"/>
      <c r="C18" s="35" t="s">
        <v>64</v>
      </c>
      <c r="D18" s="54"/>
      <c r="E18" s="54"/>
      <c r="F18" s="54"/>
      <c r="G18" s="54"/>
      <c r="H18" s="54"/>
      <c r="I18" s="54"/>
      <c r="J18" s="62">
        <v>6</v>
      </c>
      <c r="K18" s="38"/>
      <c r="L18" s="38"/>
      <c r="M18" s="38"/>
    </row>
    <row r="19" spans="1:13" ht="9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5">
      <c r="A20" s="38"/>
      <c r="B20" s="279" t="s">
        <v>78</v>
      </c>
      <c r="C20" s="35" t="s">
        <v>26</v>
      </c>
      <c r="D20" s="54"/>
      <c r="E20" s="54"/>
      <c r="F20" s="54"/>
      <c r="G20" s="54"/>
      <c r="H20" s="54"/>
      <c r="I20" s="54"/>
      <c r="J20" s="62">
        <v>6</v>
      </c>
      <c r="K20" s="38"/>
      <c r="L20" s="38"/>
      <c r="M20" s="38"/>
    </row>
    <row r="21" spans="1:13" ht="15">
      <c r="A21" s="38"/>
      <c r="B21" s="279"/>
      <c r="C21" s="35" t="s">
        <v>84</v>
      </c>
      <c r="D21" s="54"/>
      <c r="E21" s="54"/>
      <c r="F21" s="54"/>
      <c r="G21" s="54"/>
      <c r="H21" s="54"/>
      <c r="I21" s="54"/>
      <c r="J21" s="62">
        <v>6</v>
      </c>
      <c r="K21" s="38"/>
      <c r="L21" s="38"/>
      <c r="M21" s="38"/>
    </row>
    <row r="22" spans="1:13" ht="15">
      <c r="A22" s="38"/>
      <c r="B22" s="279"/>
      <c r="C22" s="35" t="s">
        <v>77</v>
      </c>
      <c r="D22" s="54"/>
      <c r="E22" s="54"/>
      <c r="F22" s="54"/>
      <c r="G22" s="54"/>
      <c r="H22" s="54"/>
      <c r="I22" s="54"/>
      <c r="J22" s="62">
        <v>6</v>
      </c>
      <c r="K22" s="38"/>
      <c r="L22" s="38"/>
      <c r="M22" s="38"/>
    </row>
    <row r="23" spans="1:13" ht="9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 customHeight="1">
      <c r="A24" s="38"/>
      <c r="B24" s="279" t="s">
        <v>63</v>
      </c>
      <c r="C24" s="35" t="s">
        <v>5</v>
      </c>
      <c r="D24" s="54"/>
      <c r="E24" s="54"/>
      <c r="F24" s="54"/>
      <c r="G24" s="54"/>
      <c r="H24" s="54"/>
      <c r="I24" s="54"/>
      <c r="J24" s="62">
        <v>6</v>
      </c>
      <c r="K24" s="38"/>
      <c r="L24" s="38"/>
      <c r="M24" s="38"/>
    </row>
    <row r="25" spans="1:13" ht="15" customHeight="1">
      <c r="A25" s="38"/>
      <c r="B25" s="279"/>
      <c r="C25" s="35" t="s">
        <v>66</v>
      </c>
      <c r="D25" s="54"/>
      <c r="E25" s="54"/>
      <c r="F25" s="54"/>
      <c r="G25" s="54"/>
      <c r="H25" s="54"/>
      <c r="I25" s="54"/>
      <c r="J25" s="62">
        <v>6</v>
      </c>
      <c r="K25" s="38"/>
      <c r="L25" s="38"/>
      <c r="M25" s="38"/>
    </row>
    <row r="26" spans="1:13" ht="15">
      <c r="A26" s="38"/>
      <c r="B26" s="279"/>
      <c r="C26" s="35" t="s">
        <v>61</v>
      </c>
      <c r="D26" s="54"/>
      <c r="E26" s="54"/>
      <c r="F26" s="54"/>
      <c r="G26" s="54"/>
      <c r="H26" s="54"/>
      <c r="I26" s="54"/>
      <c r="J26" s="62">
        <v>6</v>
      </c>
      <c r="K26" s="38"/>
      <c r="L26" s="38"/>
      <c r="M26" s="38"/>
    </row>
    <row r="27" spans="1:13" ht="19.5" customHeight="1">
      <c r="A27" s="38"/>
      <c r="B27" s="38"/>
      <c r="C27" s="39"/>
      <c r="D27" s="55"/>
      <c r="E27" s="55"/>
      <c r="F27" s="55"/>
      <c r="G27" s="55"/>
      <c r="H27" s="55"/>
      <c r="I27" s="55"/>
      <c r="J27" s="55"/>
      <c r="K27" s="55"/>
      <c r="L27" s="38"/>
      <c r="M27" s="38"/>
    </row>
    <row r="28" spans="1:13" ht="9" customHeight="1">
      <c r="A28" s="38"/>
      <c r="B28" s="38"/>
      <c r="C28" s="38"/>
      <c r="D28" s="55"/>
      <c r="E28" s="55"/>
      <c r="F28" s="55"/>
      <c r="G28" s="55"/>
      <c r="H28" s="55"/>
      <c r="I28" s="55"/>
      <c r="J28" s="55"/>
      <c r="K28" s="55"/>
      <c r="L28" s="38"/>
      <c r="M28" s="38"/>
    </row>
    <row r="29" spans="1:13">
      <c r="D29" s="56"/>
      <c r="E29" s="56"/>
      <c r="F29" s="56"/>
      <c r="G29" s="56"/>
      <c r="H29" s="56"/>
      <c r="I29" s="56"/>
      <c r="J29" s="56"/>
      <c r="K29" s="56"/>
    </row>
  </sheetData>
  <sortState ref="C13:C15">
    <sortCondition ref="C13"/>
  </sortState>
  <mergeCells count="8">
    <mergeCell ref="E2:K2"/>
    <mergeCell ref="B13:B14"/>
    <mergeCell ref="B7:B8"/>
    <mergeCell ref="B24:B26"/>
    <mergeCell ref="B4:B5"/>
    <mergeCell ref="B16:B18"/>
    <mergeCell ref="B20:B22"/>
    <mergeCell ref="B10:B11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1.Rennen</vt:lpstr>
      <vt:lpstr>2.Rennen</vt:lpstr>
      <vt:lpstr>3.Rennen</vt:lpstr>
      <vt:lpstr>4.Rennen</vt:lpstr>
      <vt:lpstr>Fahreraufteilung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DIETER</cp:lastModifiedBy>
  <cp:lastPrinted>2009-10-30T15:29:00Z</cp:lastPrinted>
  <dcterms:created xsi:type="dcterms:W3CDTF">1996-10-17T05:27:31Z</dcterms:created>
  <dcterms:modified xsi:type="dcterms:W3CDTF">2018-03-25T17:13:35Z</dcterms:modified>
</cp:coreProperties>
</file>