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903" activeTab="0"/>
  </bookViews>
  <sheets>
    <sheet name="Truck-race 2013-2014" sheetId="1" r:id="rId1"/>
    <sheet name="Übersicht" sheetId="2" r:id="rId2"/>
    <sheet name="Truck-race 2013-2014 Übersicht" sheetId="3" r:id="rId3"/>
    <sheet name="04.09.2013" sheetId="4" r:id="rId4"/>
    <sheet name="30.10.2013" sheetId="5" r:id="rId5"/>
    <sheet name="27.11.2013" sheetId="6" r:id="rId6"/>
    <sheet name="07.01.2014" sheetId="7" r:id="rId7"/>
    <sheet name="19.02.2014" sheetId="8" r:id="rId8"/>
    <sheet name="19.03.2014" sheetId="9" r:id="rId9"/>
    <sheet name="Namen" sheetId="10" r:id="rId10"/>
  </sheets>
  <definedNames>
    <definedName name="_xlnm.Print_Area" localSheetId="3">'04.09.2013'!$A$1:$H$16</definedName>
    <definedName name="_xlnm.Print_Area" localSheetId="6">'07.01.2014'!$A$1:$H$16</definedName>
    <definedName name="_xlnm.Print_Area" localSheetId="7">'19.02.2014'!$A$1:$H$18</definedName>
    <definedName name="_xlnm.Print_Area" localSheetId="8">'19.03.2014'!$A$1:$H$16</definedName>
    <definedName name="_xlnm.Print_Area" localSheetId="5">'27.11.2013'!$A$1:$H$16</definedName>
    <definedName name="_xlnm.Print_Area" localSheetId="4">'30.10.2013'!$A$1:$H$16</definedName>
    <definedName name="_xlnm.Print_Area" localSheetId="0">'Truck-race 2013-2014'!$A$1:$L$14</definedName>
    <definedName name="_xlnm.Print_Area" localSheetId="2">'Truck-race 2013-2014 Übersicht'!$A$1:$I$13</definedName>
    <definedName name="_xlnm.Print_Area" localSheetId="1">'Übersicht'!$A$1:$L$22</definedName>
  </definedNames>
  <calcPr fullCalcOnLoad="1"/>
</workbook>
</file>

<file path=xl/comments1.xml><?xml version="1.0" encoding="utf-8"?>
<comments xmlns="http://schemas.openxmlformats.org/spreadsheetml/2006/main">
  <authors>
    <author>atw11ur1</author>
  </authors>
  <commentList>
    <comment ref="C12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C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C11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C7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C5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C6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C9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C3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C1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</commentList>
</comments>
</file>

<file path=xl/comments10.xml><?xml version="1.0" encoding="utf-8"?>
<comments xmlns="http://schemas.openxmlformats.org/spreadsheetml/2006/main">
  <authors>
    <author>atw11ur1</author>
  </authors>
  <commentList>
    <comment ref="B2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B3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B4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B5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B6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B7" authorId="0">
      <text>
        <r>
          <rPr>
            <b/>
            <sz val="10"/>
            <color indexed="9"/>
            <rFont val="Verdana"/>
            <family val="2"/>
          </rPr>
          <t>Synonym: siRSlotAlot</t>
        </r>
      </text>
    </comment>
    <comment ref="B8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B9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B10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B11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B12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B13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B14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B15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B16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B17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B18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B19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B20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B22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B23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B24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B28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B29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B31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B32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B34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B35" authorId="0">
      <text>
        <r>
          <rPr>
            <b/>
            <sz val="10"/>
            <color indexed="9"/>
            <rFont val="Verdana"/>
            <family val="2"/>
          </rPr>
          <t>Synonym: feili95</t>
        </r>
      </text>
    </comment>
    <comment ref="B37" authorId="0">
      <text>
        <r>
          <rPr>
            <b/>
            <sz val="10"/>
            <color indexed="9"/>
            <rFont val="Verdana"/>
            <family val="2"/>
          </rPr>
          <t>Synonym: frankydean</t>
        </r>
      </text>
    </comment>
    <comment ref="B38" authorId="0">
      <text>
        <r>
          <rPr>
            <b/>
            <sz val="10"/>
            <color indexed="9"/>
            <rFont val="Verdana"/>
            <family val="2"/>
          </rPr>
          <t>Synonym: Helmi777</t>
        </r>
      </text>
    </comment>
    <comment ref="B39" authorId="0">
      <text>
        <r>
          <rPr>
            <b/>
            <sz val="10"/>
            <color indexed="9"/>
            <rFont val="Verdana"/>
            <family val="2"/>
          </rPr>
          <t>Synonym: c4-Fan</t>
        </r>
      </text>
    </comment>
    <comment ref="B4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4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4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4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5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5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4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4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4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4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4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4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</commentList>
</comments>
</file>

<file path=xl/comments2.xml><?xml version="1.0" encoding="utf-8"?>
<comments xmlns="http://schemas.openxmlformats.org/spreadsheetml/2006/main">
  <authors>
    <author>atw11ur1</author>
  </authors>
  <commentList>
    <comment ref="C14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C1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6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C13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C9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C7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C8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C11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C5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C1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G17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G1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G19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G20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G21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</commentList>
</comments>
</file>

<file path=xl/comments3.xml><?xml version="1.0" encoding="utf-8"?>
<comments xmlns="http://schemas.openxmlformats.org/spreadsheetml/2006/main">
  <authors>
    <author>atw11ur1</author>
  </authors>
  <commentList>
    <comment ref="C6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C13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C9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C5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C7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C14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C11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C1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8" authorId="0">
      <text>
        <r>
          <rPr>
            <b/>
            <sz val="10"/>
            <color indexed="9"/>
            <rFont val="Verdana"/>
            <family val="2"/>
          </rPr>
          <t>Synonym: loebe 52</t>
        </r>
      </text>
    </comment>
    <comment ref="C1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</commentList>
</comments>
</file>

<file path=xl/comments4.xml><?xml version="1.0" encoding="utf-8"?>
<comments xmlns="http://schemas.openxmlformats.org/spreadsheetml/2006/main">
  <authors>
    <author>atw11ur1</author>
  </authors>
  <commentList>
    <comment ref="C99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C127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C128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C129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C100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C98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C126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C101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C124" authorId="0">
      <text>
        <r>
          <rPr>
            <b/>
            <sz val="10"/>
            <color indexed="9"/>
            <rFont val="Verdana"/>
            <family val="2"/>
          </rPr>
          <t>Synonym: c4-Fan</t>
        </r>
      </text>
    </comment>
    <comment ref="C102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C103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C104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C105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C107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C108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C109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C113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C114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C116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C117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C119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C120" authorId="0">
      <text>
        <r>
          <rPr>
            <b/>
            <sz val="10"/>
            <color indexed="9"/>
            <rFont val="Verdana"/>
            <family val="2"/>
          </rPr>
          <t>Synonym: feili95</t>
        </r>
      </text>
    </comment>
    <comment ref="C122" authorId="0">
      <text>
        <r>
          <rPr>
            <b/>
            <sz val="10"/>
            <color indexed="9"/>
            <rFont val="Verdana"/>
            <family val="2"/>
          </rPr>
          <t>Synonym: frankydean</t>
        </r>
      </text>
    </comment>
    <comment ref="C123" authorId="0">
      <text>
        <r>
          <rPr>
            <b/>
            <sz val="10"/>
            <color indexed="9"/>
            <rFont val="Verdana"/>
            <family val="2"/>
          </rPr>
          <t>Synonym: Helmi777</t>
        </r>
      </text>
    </comment>
    <comment ref="C125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C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6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C11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C7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C8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C13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C130" authorId="0">
      <text>
        <r>
          <rPr>
            <b/>
            <sz val="10"/>
            <color indexed="9"/>
            <rFont val="Verdana"/>
            <family val="2"/>
          </rPr>
          <t xml:space="preserve">Synonym:MOF </t>
        </r>
      </text>
    </comment>
    <comment ref="C10" authorId="0">
      <text>
        <r>
          <rPr>
            <b/>
            <sz val="10"/>
            <color indexed="9"/>
            <rFont val="Verdana"/>
            <family val="2"/>
          </rPr>
          <t>Synonym: loebe 52</t>
        </r>
      </text>
    </comment>
    <comment ref="C137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C13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6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C1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F98" authorId="0">
      <text>
        <r>
          <rPr>
            <b/>
            <sz val="14"/>
            <color indexed="8"/>
            <rFont val="Verdana"/>
            <family val="2"/>
          </rPr>
          <t>Rundenschnitt: 7,00</t>
        </r>
      </text>
    </comment>
    <comment ref="F99" authorId="0">
      <text>
        <r>
          <rPr>
            <b/>
            <sz val="14"/>
            <color indexed="8"/>
            <rFont val="Verdana"/>
            <family val="2"/>
          </rPr>
          <t>Rundenschnitt: 6,09</t>
        </r>
      </text>
    </comment>
    <comment ref="F100" authorId="0">
      <text>
        <r>
          <rPr>
            <b/>
            <sz val="14"/>
            <color indexed="8"/>
            <rFont val="Verdana"/>
            <family val="2"/>
          </rPr>
          <t>Rundenschnitt: 4,91</t>
        </r>
      </text>
    </comment>
    <comment ref="F101" authorId="0">
      <text>
        <r>
          <rPr>
            <b/>
            <sz val="14"/>
            <color indexed="8"/>
            <rFont val="Verdana"/>
            <family val="2"/>
          </rPr>
          <t>Rundenschnitt: 6,63</t>
        </r>
      </text>
    </comment>
    <comment ref="F102" authorId="0">
      <text>
        <r>
          <rPr>
            <b/>
            <sz val="14"/>
            <color indexed="8"/>
            <rFont val="Verdana"/>
            <family val="2"/>
          </rPr>
          <t>Rundenschnitt: 6,09</t>
        </r>
      </text>
    </comment>
    <comment ref="F103" authorId="0">
      <text>
        <r>
          <rPr>
            <b/>
            <sz val="14"/>
            <color indexed="8"/>
            <rFont val="Verdana"/>
            <family val="2"/>
          </rPr>
          <t>Rundenschnitt: 5,79</t>
        </r>
      </text>
    </comment>
    <comment ref="F104" authorId="0">
      <text>
        <r>
          <rPr>
            <b/>
            <sz val="14"/>
            <color indexed="8"/>
            <rFont val="Verdana"/>
            <family val="2"/>
          </rPr>
          <t>Rundenschnitt: 5,63</t>
        </r>
      </text>
    </comment>
    <comment ref="F105" authorId="0">
      <text>
        <r>
          <rPr>
            <b/>
            <sz val="14"/>
            <color indexed="8"/>
            <rFont val="Verdana"/>
            <family val="2"/>
          </rPr>
          <t>Rundenschnitt: 5,54</t>
        </r>
      </text>
    </comment>
    <comment ref="F106" authorId="0">
      <text>
        <r>
          <rPr>
            <b/>
            <sz val="14"/>
            <color indexed="8"/>
            <rFont val="Verdana"/>
            <family val="2"/>
          </rPr>
          <t>Rundenschnitt: 5,49</t>
        </r>
      </text>
    </comment>
    <comment ref="F107" authorId="0">
      <text>
        <r>
          <rPr>
            <b/>
            <sz val="14"/>
            <color indexed="8"/>
            <rFont val="Verdana"/>
            <family val="2"/>
          </rPr>
          <t>Rundenschnitt: 5,11</t>
        </r>
      </text>
    </comment>
    <comment ref="F108" authorId="0">
      <text>
        <r>
          <rPr>
            <b/>
            <sz val="14"/>
            <color indexed="8"/>
            <rFont val="Verdana"/>
            <family val="2"/>
          </rPr>
          <t>Rundenschnitt: 4,91</t>
        </r>
      </text>
    </comment>
    <comment ref="F109" authorId="0">
      <text>
        <r>
          <rPr>
            <b/>
            <sz val="14"/>
            <color indexed="8"/>
            <rFont val="Verdana"/>
            <family val="2"/>
          </rPr>
          <t>Rundenschnitt: 7,00</t>
        </r>
      </text>
    </comment>
    <comment ref="F110" authorId="0">
      <text>
        <r>
          <rPr>
            <b/>
            <sz val="14"/>
            <color indexed="8"/>
            <rFont val="Verdana"/>
            <family val="2"/>
          </rPr>
          <t>Rundenschnitt: 6,99</t>
        </r>
      </text>
    </comment>
    <comment ref="F111" authorId="0">
      <text>
        <r>
          <rPr>
            <b/>
            <sz val="14"/>
            <color indexed="8"/>
            <rFont val="Verdana"/>
            <family val="2"/>
          </rPr>
          <t>Rundenschnitt: 6,63</t>
        </r>
      </text>
    </comment>
    <comment ref="F112" authorId="0">
      <text>
        <r>
          <rPr>
            <b/>
            <sz val="14"/>
            <color indexed="8"/>
            <rFont val="Verdana"/>
            <family val="2"/>
          </rPr>
          <t>Rundenschnitt: 7,00</t>
        </r>
      </text>
    </comment>
    <comment ref="F113" authorId="0">
      <text>
        <r>
          <rPr>
            <b/>
            <sz val="14"/>
            <color indexed="8"/>
            <rFont val="Verdana"/>
            <family val="2"/>
          </rPr>
          <t>Rundenschnitt: 6,99</t>
        </r>
      </text>
    </comment>
    <comment ref="F114" authorId="0">
      <text>
        <r>
          <rPr>
            <b/>
            <sz val="14"/>
            <color indexed="8"/>
            <rFont val="Verdana"/>
            <family val="2"/>
          </rPr>
          <t>Rundenschnitt: 6,63</t>
        </r>
      </text>
    </comment>
    <comment ref="F115" authorId="0">
      <text>
        <r>
          <rPr>
            <b/>
            <sz val="14"/>
            <color indexed="8"/>
            <rFont val="Verdana"/>
            <family val="2"/>
          </rPr>
          <t>Rundenschnitt: 6,53</t>
        </r>
      </text>
    </comment>
    <comment ref="F116" authorId="0">
      <text>
        <r>
          <rPr>
            <b/>
            <sz val="14"/>
            <color indexed="8"/>
            <rFont val="Verdana"/>
            <family val="2"/>
          </rPr>
          <t>Rundenschnitt: 6,09</t>
        </r>
      </text>
    </comment>
    <comment ref="F117" authorId="0">
      <text>
        <r>
          <rPr>
            <b/>
            <sz val="14"/>
            <color indexed="8"/>
            <rFont val="Verdana"/>
            <family val="2"/>
          </rPr>
          <t>Rundenschnitt: 5,79</t>
        </r>
      </text>
    </comment>
    <comment ref="F118" authorId="0">
      <text>
        <r>
          <rPr>
            <b/>
            <sz val="14"/>
            <color indexed="8"/>
            <rFont val="Verdana"/>
            <family val="2"/>
          </rPr>
          <t>Rundenschnitt: 5,63</t>
        </r>
      </text>
    </comment>
    <comment ref="F119" authorId="0">
      <text>
        <r>
          <rPr>
            <b/>
            <sz val="14"/>
            <color indexed="8"/>
            <rFont val="Verdana"/>
            <family val="2"/>
          </rPr>
          <t>Rundenschnitt: 5,54</t>
        </r>
      </text>
    </comment>
    <comment ref="F120" authorId="0">
      <text>
        <r>
          <rPr>
            <b/>
            <sz val="14"/>
            <color indexed="8"/>
            <rFont val="Verdana"/>
            <family val="2"/>
          </rPr>
          <t>Rundenschnitt: 5,49</t>
        </r>
      </text>
    </comment>
    <comment ref="F121" authorId="0">
      <text>
        <r>
          <rPr>
            <b/>
            <sz val="14"/>
            <color indexed="8"/>
            <rFont val="Verdana"/>
            <family val="2"/>
          </rPr>
          <t>Rundenschnitt: 5,11</t>
        </r>
      </text>
    </comment>
    <comment ref="F122" authorId="0">
      <text>
        <r>
          <rPr>
            <b/>
            <sz val="14"/>
            <color indexed="8"/>
            <rFont val="Verdana"/>
            <family val="2"/>
          </rPr>
          <t>Rundenschnitt: 4,91</t>
        </r>
      </text>
    </comment>
    <comment ref="F123" authorId="0">
      <text>
        <r>
          <rPr>
            <b/>
            <sz val="14"/>
            <color indexed="8"/>
            <rFont val="Verdana"/>
            <family val="2"/>
          </rPr>
          <t>Rundenschnitt: 7,00</t>
        </r>
      </text>
    </comment>
    <comment ref="F124" authorId="0">
      <text>
        <r>
          <rPr>
            <b/>
            <sz val="14"/>
            <color indexed="8"/>
            <rFont val="Verdana"/>
            <family val="2"/>
          </rPr>
          <t>Rundenschnitt: 6,53</t>
        </r>
      </text>
    </comment>
    <comment ref="F125" authorId="0">
      <text>
        <r>
          <rPr>
            <b/>
            <sz val="14"/>
            <color indexed="8"/>
            <rFont val="Verdana"/>
            <family val="2"/>
          </rPr>
          <t>Rundenschnitt: 6,99</t>
        </r>
      </text>
    </comment>
    <comment ref="F126" authorId="0">
      <text>
        <r>
          <rPr>
            <b/>
            <sz val="14"/>
            <color indexed="8"/>
            <rFont val="Verdana"/>
            <family val="2"/>
          </rPr>
          <t>Rundenschnitt: 6,99</t>
        </r>
      </text>
    </comment>
    <comment ref="F127" authorId="0">
      <text>
        <r>
          <rPr>
            <b/>
            <sz val="14"/>
            <color indexed="8"/>
            <rFont val="Verdana"/>
            <family val="2"/>
          </rPr>
          <t>Rundenschnitt: 5,63</t>
        </r>
      </text>
    </comment>
    <comment ref="F128" authorId="0">
      <text>
        <r>
          <rPr>
            <b/>
            <sz val="14"/>
            <color indexed="8"/>
            <rFont val="Verdana"/>
            <family val="2"/>
          </rPr>
          <t>Rundenschnitt: 5,54</t>
        </r>
      </text>
    </comment>
    <comment ref="F129" authorId="0">
      <text>
        <r>
          <rPr>
            <b/>
            <sz val="14"/>
            <color indexed="8"/>
            <rFont val="Verdana"/>
            <family val="2"/>
          </rPr>
          <t>Rundenschnitt: 5,49</t>
        </r>
      </text>
    </comment>
    <comment ref="F131" authorId="0">
      <text>
        <r>
          <rPr>
            <b/>
            <sz val="14"/>
            <color indexed="8"/>
            <rFont val="Verdana"/>
            <family val="2"/>
          </rPr>
          <t>Rundenschnitt: 5,49</t>
        </r>
      </text>
    </comment>
    <comment ref="F132" authorId="0">
      <text>
        <r>
          <rPr>
            <b/>
            <sz val="14"/>
            <color indexed="8"/>
            <rFont val="Verdana"/>
            <family val="2"/>
          </rPr>
          <t>Rundenschnitt: 5,11</t>
        </r>
      </text>
    </comment>
    <comment ref="F133" authorId="0">
      <text>
        <r>
          <rPr>
            <b/>
            <sz val="14"/>
            <color indexed="8"/>
            <rFont val="Verdana"/>
            <family val="2"/>
          </rPr>
          <t>Rundenschnitt: 4,91</t>
        </r>
      </text>
    </comment>
    <comment ref="F134" authorId="0">
      <text>
        <r>
          <rPr>
            <b/>
            <sz val="14"/>
            <color indexed="8"/>
            <rFont val="Verdana"/>
            <family val="2"/>
          </rPr>
          <t>Rundenschnitt: 7,00</t>
        </r>
      </text>
    </comment>
    <comment ref="F135" authorId="0">
      <text>
        <r>
          <rPr>
            <b/>
            <sz val="14"/>
            <color indexed="8"/>
            <rFont val="Verdana"/>
            <family val="2"/>
          </rPr>
          <t>Rundenschnitt: 6,99</t>
        </r>
      </text>
    </comment>
    <comment ref="F136" authorId="0">
      <text>
        <r>
          <rPr>
            <b/>
            <sz val="14"/>
            <color indexed="8"/>
            <rFont val="Verdana"/>
            <family val="2"/>
          </rPr>
          <t>Rundenschnitt: 6,63</t>
        </r>
      </text>
    </comment>
    <comment ref="F130" authorId="0">
      <text>
        <r>
          <rPr>
            <b/>
            <sz val="14"/>
            <color indexed="8"/>
            <rFont val="Verdana"/>
            <family val="2"/>
          </rPr>
          <t>Rundenschnitt: 15,04</t>
        </r>
      </text>
    </comment>
    <comment ref="F137" authorId="0">
      <text>
        <r>
          <rPr>
            <b/>
            <sz val="14"/>
            <color indexed="8"/>
            <rFont val="Verdana"/>
            <family val="2"/>
          </rPr>
          <t>Rundenschnitt: 14,73</t>
        </r>
      </text>
    </comment>
    <comment ref="F138" authorId="0">
      <text>
        <r>
          <rPr>
            <b/>
            <sz val="14"/>
            <color indexed="8"/>
            <rFont val="Verdana"/>
            <family val="2"/>
          </rPr>
          <t>Rundenschnitt: 14,63</t>
        </r>
      </text>
    </comment>
    <comment ref="F139" authorId="0">
      <text>
        <r>
          <rPr>
            <b/>
            <sz val="14"/>
            <color indexed="8"/>
            <rFont val="Verdana"/>
            <family val="2"/>
          </rPr>
          <t>Rundenschnitt: 12,97</t>
        </r>
      </text>
    </comment>
    <comment ref="F6" authorId="0">
      <text>
        <r>
          <rPr>
            <b/>
            <sz val="14"/>
            <color indexed="8"/>
            <rFont val="Verdana"/>
            <family val="2"/>
          </rPr>
          <t>Rundenschnitt: 6,54</t>
        </r>
      </text>
    </comment>
    <comment ref="F7" authorId="0">
      <text>
        <r>
          <rPr>
            <b/>
            <sz val="14"/>
            <color indexed="8"/>
            <rFont val="Verdana"/>
            <family val="2"/>
          </rPr>
          <t>Rundenschnitt: 6,31</t>
        </r>
      </text>
    </comment>
    <comment ref="F8" authorId="0">
      <text>
        <r>
          <rPr>
            <b/>
            <sz val="14"/>
            <color indexed="8"/>
            <rFont val="Verdana"/>
            <family val="2"/>
          </rPr>
          <t>Rundenschnitt: 6,28</t>
        </r>
      </text>
    </comment>
    <comment ref="F9" authorId="0">
      <text>
        <r>
          <rPr>
            <b/>
            <sz val="14"/>
            <color indexed="8"/>
            <rFont val="Verdana"/>
            <family val="2"/>
          </rPr>
          <t>Rundenschnitt: 5,47</t>
        </r>
      </text>
    </comment>
    <comment ref="F10" authorId="0">
      <text>
        <r>
          <rPr>
            <b/>
            <sz val="14"/>
            <color indexed="8"/>
            <rFont val="Verdana"/>
            <family val="2"/>
          </rPr>
          <t>Rundenschnitt: 4,88</t>
        </r>
      </text>
    </comment>
    <comment ref="F11" authorId="0">
      <text>
        <r>
          <rPr>
            <b/>
            <sz val="14"/>
            <color indexed="8"/>
            <rFont val="Verdana"/>
            <family val="2"/>
          </rPr>
          <t>Rundenschnitt: 4,70</t>
        </r>
      </text>
    </comment>
    <comment ref="F12" authorId="0">
      <text>
        <r>
          <rPr>
            <b/>
            <sz val="14"/>
            <color indexed="8"/>
            <rFont val="Verdana"/>
            <family val="2"/>
          </rPr>
          <t>Rundenschnitt: 4,07</t>
        </r>
      </text>
    </comment>
    <comment ref="F13" authorId="0">
      <text>
        <r>
          <rPr>
            <b/>
            <sz val="14"/>
            <color indexed="8"/>
            <rFont val="Verdana"/>
            <family val="2"/>
          </rPr>
          <t>Rundenschnitt: 3,54</t>
        </r>
      </text>
    </comment>
  </commentList>
</comments>
</file>

<file path=xl/comments5.xml><?xml version="1.0" encoding="utf-8"?>
<comments xmlns="http://schemas.openxmlformats.org/spreadsheetml/2006/main">
  <authors>
    <author>atw11ur1</author>
  </authors>
  <commentList>
    <comment ref="F130" authorId="0">
      <text>
        <r>
          <rPr>
            <b/>
            <sz val="14"/>
            <color indexed="8"/>
            <rFont val="Verdana"/>
            <family val="2"/>
          </rPr>
          <t>Rundenschnitt: 5,49</t>
        </r>
      </text>
    </comment>
    <comment ref="F129" authorId="0">
      <text>
        <r>
          <rPr>
            <b/>
            <sz val="14"/>
            <color indexed="8"/>
            <rFont val="Verdana"/>
            <family val="2"/>
          </rPr>
          <t>Rundenschnitt: 5,54</t>
        </r>
      </text>
    </comment>
    <comment ref="F139" authorId="0">
      <text>
        <r>
          <rPr>
            <b/>
            <sz val="14"/>
            <color indexed="8"/>
            <rFont val="Verdana"/>
            <family val="2"/>
          </rPr>
          <t>Rundenschnitt: 15,15</t>
        </r>
      </text>
    </comment>
    <comment ref="F101" authorId="0">
      <text>
        <r>
          <rPr>
            <b/>
            <sz val="14"/>
            <color indexed="8"/>
            <rFont val="Verdana"/>
            <family val="2"/>
          </rPr>
          <t>Rundenschnitt: 4,91</t>
        </r>
      </text>
    </comment>
    <comment ref="F128" authorId="0">
      <text>
        <r>
          <rPr>
            <b/>
            <sz val="14"/>
            <color indexed="8"/>
            <rFont val="Verdana"/>
            <family val="2"/>
          </rPr>
          <t>Rundenschnitt: 5,63</t>
        </r>
      </text>
    </comment>
    <comment ref="F131" authorId="0">
      <text>
        <r>
          <rPr>
            <b/>
            <sz val="14"/>
            <color indexed="8"/>
            <rFont val="Verdana"/>
            <family val="2"/>
          </rPr>
          <t>Rundenschnitt: 7,00</t>
        </r>
      </text>
    </comment>
    <comment ref="F127" authorId="0">
      <text>
        <r>
          <rPr>
            <b/>
            <sz val="14"/>
            <color indexed="8"/>
            <rFont val="Verdana"/>
            <family val="2"/>
          </rPr>
          <t>Rundenschnitt: 6,99</t>
        </r>
      </text>
    </comment>
    <comment ref="F102" authorId="0">
      <text>
        <r>
          <rPr>
            <b/>
            <sz val="14"/>
            <color indexed="8"/>
            <rFont val="Verdana"/>
            <family val="2"/>
          </rPr>
          <t>Rundenschnitt: 6,63</t>
        </r>
      </text>
    </comment>
    <comment ref="F125" authorId="0">
      <text>
        <r>
          <rPr>
            <b/>
            <sz val="14"/>
            <color indexed="8"/>
            <rFont val="Verdana"/>
            <family val="2"/>
          </rPr>
          <t>Rundenschnitt: 6,53</t>
        </r>
      </text>
    </comment>
    <comment ref="F103" authorId="0">
      <text>
        <r>
          <rPr>
            <b/>
            <sz val="14"/>
            <color indexed="8"/>
            <rFont val="Verdana"/>
            <family val="2"/>
          </rPr>
          <t>Rundenschnitt: 6,09</t>
        </r>
      </text>
    </comment>
    <comment ref="F104" authorId="0">
      <text>
        <r>
          <rPr>
            <b/>
            <sz val="14"/>
            <color indexed="8"/>
            <rFont val="Verdana"/>
            <family val="2"/>
          </rPr>
          <t>Rundenschnitt: 5,79</t>
        </r>
      </text>
    </comment>
    <comment ref="F105" authorId="0">
      <text>
        <r>
          <rPr>
            <b/>
            <sz val="14"/>
            <color indexed="8"/>
            <rFont val="Verdana"/>
            <family val="2"/>
          </rPr>
          <t>Rundenschnitt: 5,63</t>
        </r>
      </text>
    </comment>
    <comment ref="F106" authorId="0">
      <text>
        <r>
          <rPr>
            <b/>
            <sz val="14"/>
            <color indexed="8"/>
            <rFont val="Verdana"/>
            <family val="2"/>
          </rPr>
          <t>Rundenschnitt: 5,54</t>
        </r>
      </text>
    </comment>
    <comment ref="F107" authorId="0">
      <text>
        <r>
          <rPr>
            <b/>
            <sz val="14"/>
            <color indexed="8"/>
            <rFont val="Verdana"/>
            <family val="2"/>
          </rPr>
          <t>Rundenschnitt: 5,49</t>
        </r>
      </text>
    </comment>
    <comment ref="F108" authorId="0">
      <text>
        <r>
          <rPr>
            <b/>
            <sz val="14"/>
            <color indexed="8"/>
            <rFont val="Verdana"/>
            <family val="2"/>
          </rPr>
          <t>Rundenschnitt: 5,11</t>
        </r>
      </text>
    </comment>
    <comment ref="F109" authorId="0">
      <text>
        <r>
          <rPr>
            <b/>
            <sz val="14"/>
            <color indexed="8"/>
            <rFont val="Verdana"/>
            <family val="2"/>
          </rPr>
          <t>Rundenschnitt: 4,91</t>
        </r>
      </text>
    </comment>
    <comment ref="F110" authorId="0">
      <text>
        <r>
          <rPr>
            <b/>
            <sz val="14"/>
            <color indexed="8"/>
            <rFont val="Verdana"/>
            <family val="2"/>
          </rPr>
          <t>Rundenschnitt: 7,00</t>
        </r>
      </text>
    </comment>
    <comment ref="F111" authorId="0">
      <text>
        <r>
          <rPr>
            <b/>
            <sz val="14"/>
            <color indexed="8"/>
            <rFont val="Verdana"/>
            <family val="2"/>
          </rPr>
          <t>Rundenschnitt: 6,99</t>
        </r>
      </text>
    </comment>
    <comment ref="F112" authorId="0">
      <text>
        <r>
          <rPr>
            <b/>
            <sz val="14"/>
            <color indexed="8"/>
            <rFont val="Verdana"/>
            <family val="2"/>
          </rPr>
          <t>Rundenschnitt: 6,63</t>
        </r>
      </text>
    </comment>
    <comment ref="F113" authorId="0">
      <text>
        <r>
          <rPr>
            <b/>
            <sz val="14"/>
            <color indexed="8"/>
            <rFont val="Verdana"/>
            <family val="2"/>
          </rPr>
          <t>Rundenschnitt: 7,00</t>
        </r>
      </text>
    </comment>
    <comment ref="F114" authorId="0">
      <text>
        <r>
          <rPr>
            <b/>
            <sz val="14"/>
            <color indexed="8"/>
            <rFont val="Verdana"/>
            <family val="2"/>
          </rPr>
          <t>Rundenschnitt: 6,99</t>
        </r>
      </text>
    </comment>
    <comment ref="F115" authorId="0">
      <text>
        <r>
          <rPr>
            <b/>
            <sz val="14"/>
            <color indexed="8"/>
            <rFont val="Verdana"/>
            <family val="2"/>
          </rPr>
          <t>Rundenschnitt: 6,63</t>
        </r>
      </text>
    </comment>
    <comment ref="F116" authorId="0">
      <text>
        <r>
          <rPr>
            <b/>
            <sz val="14"/>
            <color indexed="8"/>
            <rFont val="Verdana"/>
            <family val="2"/>
          </rPr>
          <t>Rundenschnitt: 6,53</t>
        </r>
      </text>
    </comment>
    <comment ref="F117" authorId="0">
      <text>
        <r>
          <rPr>
            <b/>
            <sz val="14"/>
            <color indexed="8"/>
            <rFont val="Verdana"/>
            <family val="2"/>
          </rPr>
          <t>Rundenschnitt: 6,09</t>
        </r>
      </text>
    </comment>
    <comment ref="F118" authorId="0">
      <text>
        <r>
          <rPr>
            <b/>
            <sz val="14"/>
            <color indexed="8"/>
            <rFont val="Verdana"/>
            <family val="2"/>
          </rPr>
          <t>Rundenschnitt: 5,79</t>
        </r>
      </text>
    </comment>
    <comment ref="F119" authorId="0">
      <text>
        <r>
          <rPr>
            <b/>
            <sz val="14"/>
            <color indexed="8"/>
            <rFont val="Verdana"/>
            <family val="2"/>
          </rPr>
          <t>Rundenschnitt: 5,63</t>
        </r>
      </text>
    </comment>
    <comment ref="F120" authorId="0">
      <text>
        <r>
          <rPr>
            <b/>
            <sz val="14"/>
            <color indexed="8"/>
            <rFont val="Verdana"/>
            <family val="2"/>
          </rPr>
          <t>Rundenschnitt: 5,54</t>
        </r>
      </text>
    </comment>
    <comment ref="F121" authorId="0">
      <text>
        <r>
          <rPr>
            <b/>
            <sz val="14"/>
            <color indexed="8"/>
            <rFont val="Verdana"/>
            <family val="2"/>
          </rPr>
          <t>Rundenschnitt: 5,49</t>
        </r>
      </text>
    </comment>
    <comment ref="F122" authorId="0">
      <text>
        <r>
          <rPr>
            <b/>
            <sz val="14"/>
            <color indexed="8"/>
            <rFont val="Verdana"/>
            <family val="2"/>
          </rPr>
          <t>Rundenschnitt: 5,11</t>
        </r>
      </text>
    </comment>
    <comment ref="F123" authorId="0">
      <text>
        <r>
          <rPr>
            <b/>
            <sz val="14"/>
            <color indexed="8"/>
            <rFont val="Verdana"/>
            <family val="2"/>
          </rPr>
          <t>Rundenschnitt: 4,91</t>
        </r>
      </text>
    </comment>
    <comment ref="F124" authorId="0">
      <text>
        <r>
          <rPr>
            <b/>
            <sz val="14"/>
            <color indexed="8"/>
            <rFont val="Verdana"/>
            <family val="2"/>
          </rPr>
          <t>Rundenschnitt: 7,00</t>
        </r>
      </text>
    </comment>
    <comment ref="F126" authorId="0">
      <text>
        <r>
          <rPr>
            <b/>
            <sz val="14"/>
            <color indexed="8"/>
            <rFont val="Verdana"/>
            <family val="2"/>
          </rPr>
          <t>Rundenschnitt: 6,99</t>
        </r>
      </text>
    </comment>
    <comment ref="F132" authorId="0">
      <text>
        <r>
          <rPr>
            <b/>
            <sz val="14"/>
            <color indexed="8"/>
            <rFont val="Verdana"/>
            <family val="2"/>
          </rPr>
          <t>Rundenschnitt: 5,49</t>
        </r>
      </text>
    </comment>
    <comment ref="F133" authorId="0">
      <text>
        <r>
          <rPr>
            <b/>
            <sz val="14"/>
            <color indexed="8"/>
            <rFont val="Verdana"/>
            <family val="2"/>
          </rPr>
          <t>Rundenschnitt: 5,11</t>
        </r>
      </text>
    </comment>
    <comment ref="F134" authorId="0">
      <text>
        <r>
          <rPr>
            <b/>
            <sz val="14"/>
            <color indexed="8"/>
            <rFont val="Verdana"/>
            <family val="2"/>
          </rPr>
          <t>Rundenschnitt: 4,91</t>
        </r>
      </text>
    </comment>
    <comment ref="F135" authorId="0">
      <text>
        <r>
          <rPr>
            <b/>
            <sz val="14"/>
            <color indexed="8"/>
            <rFont val="Verdana"/>
            <family val="2"/>
          </rPr>
          <t>Rundenschnitt: 7,00</t>
        </r>
      </text>
    </comment>
    <comment ref="F136" authorId="0">
      <text>
        <r>
          <rPr>
            <b/>
            <sz val="14"/>
            <color indexed="8"/>
            <rFont val="Verdana"/>
            <family val="2"/>
          </rPr>
          <t>Rundenschnitt: 6,99</t>
        </r>
      </text>
    </comment>
    <comment ref="F137" authorId="0">
      <text>
        <r>
          <rPr>
            <b/>
            <sz val="14"/>
            <color indexed="8"/>
            <rFont val="Verdana"/>
            <family val="2"/>
          </rPr>
          <t>Rundenschnitt: 6,63</t>
        </r>
      </text>
    </comment>
    <comment ref="F138" authorId="0">
      <text>
        <r>
          <rPr>
            <b/>
            <sz val="14"/>
            <color indexed="8"/>
            <rFont val="Verdana"/>
            <family val="2"/>
          </rPr>
          <t>Rundenschnitt: 15,26</t>
        </r>
      </text>
    </comment>
    <comment ref="F141" authorId="0">
      <text>
        <r>
          <rPr>
            <b/>
            <sz val="14"/>
            <color indexed="8"/>
            <rFont val="Verdana"/>
            <family val="2"/>
          </rPr>
          <t>Rundenschnitt: 14,41</t>
        </r>
      </text>
    </comment>
    <comment ref="F140" authorId="0">
      <text>
        <r>
          <rPr>
            <b/>
            <sz val="14"/>
            <color indexed="8"/>
            <rFont val="Verdana"/>
            <family val="2"/>
          </rPr>
          <t>Rundenschnitt: 15,02</t>
        </r>
      </text>
    </comment>
    <comment ref="F100" authorId="0">
      <text>
        <r>
          <rPr>
            <b/>
            <sz val="14"/>
            <color indexed="8"/>
            <rFont val="Verdana"/>
            <family val="2"/>
          </rPr>
          <t>Rundenschnitt: 12,97</t>
        </r>
      </text>
    </comment>
    <comment ref="C9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C138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C8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C7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C141" authorId="0">
      <text>
        <r>
          <rPr>
            <b/>
            <sz val="10"/>
            <color indexed="9"/>
            <rFont val="Verdana"/>
            <family val="2"/>
          </rPr>
          <t xml:space="preserve">Synonym:MOF </t>
        </r>
      </text>
    </comment>
    <comment ref="C10" authorId="0">
      <text>
        <r>
          <rPr>
            <b/>
            <sz val="10"/>
            <color indexed="9"/>
            <rFont val="Verdana"/>
            <family val="2"/>
          </rPr>
          <t>Synonym: loebe 52</t>
        </r>
      </text>
    </comment>
    <comment ref="C13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C14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6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C1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0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1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C139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C101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C102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C103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C104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C105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C106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C108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C109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C110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C114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C115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C117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C118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C120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C121" authorId="0">
      <text>
        <r>
          <rPr>
            <b/>
            <sz val="10"/>
            <color indexed="9"/>
            <rFont val="Verdana"/>
            <family val="2"/>
          </rPr>
          <t>Synonym: feili95</t>
        </r>
      </text>
    </comment>
    <comment ref="C123" authorId="0">
      <text>
        <r>
          <rPr>
            <b/>
            <sz val="10"/>
            <color indexed="9"/>
            <rFont val="Verdana"/>
            <family val="2"/>
          </rPr>
          <t>Synonym: frankydean</t>
        </r>
      </text>
    </comment>
    <comment ref="C124" authorId="0">
      <text>
        <r>
          <rPr>
            <b/>
            <sz val="10"/>
            <color indexed="9"/>
            <rFont val="Verdana"/>
            <family val="2"/>
          </rPr>
          <t>Synonym: Helmi777</t>
        </r>
      </text>
    </comment>
    <comment ref="C125" authorId="0">
      <text>
        <r>
          <rPr>
            <b/>
            <sz val="10"/>
            <color indexed="9"/>
            <rFont val="Verdana"/>
            <family val="2"/>
          </rPr>
          <t>Synonym: c4-Fan</t>
        </r>
      </text>
    </comment>
    <comment ref="C126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C127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C128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C129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C130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C1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F6" authorId="0">
      <text>
        <r>
          <rPr>
            <b/>
            <sz val="14"/>
            <color indexed="8"/>
            <rFont val="Verdana"/>
            <family val="2"/>
          </rPr>
          <t>Rundenschnitt: 6,93</t>
        </r>
      </text>
    </comment>
    <comment ref="F7" authorId="0">
      <text>
        <r>
          <rPr>
            <b/>
            <sz val="14"/>
            <color indexed="8"/>
            <rFont val="Verdana"/>
            <family val="2"/>
          </rPr>
          <t>Rundenschnitt: 6,56</t>
        </r>
      </text>
    </comment>
    <comment ref="F8" authorId="0">
      <text>
        <r>
          <rPr>
            <b/>
            <sz val="14"/>
            <color indexed="8"/>
            <rFont val="Verdana"/>
            <family val="2"/>
          </rPr>
          <t>Rundenschnitt: 6,27</t>
        </r>
      </text>
    </comment>
    <comment ref="F9" authorId="0">
      <text>
        <r>
          <rPr>
            <b/>
            <sz val="14"/>
            <color indexed="8"/>
            <rFont val="Verdana"/>
            <family val="2"/>
          </rPr>
          <t>Rundenschnitt: 5,78</t>
        </r>
      </text>
    </comment>
    <comment ref="F10" authorId="0">
      <text>
        <r>
          <rPr>
            <b/>
            <sz val="14"/>
            <color indexed="8"/>
            <rFont val="Verdana"/>
            <family val="2"/>
          </rPr>
          <t>Rundenschnitt: 5,71</t>
        </r>
      </text>
    </comment>
    <comment ref="F11" authorId="0">
      <text>
        <r>
          <rPr>
            <b/>
            <sz val="14"/>
            <color indexed="8"/>
            <rFont val="Verdana"/>
            <family val="2"/>
          </rPr>
          <t>Rundenschnitt: 5,67</t>
        </r>
      </text>
    </comment>
    <comment ref="F12" authorId="0">
      <text>
        <r>
          <rPr>
            <b/>
            <sz val="14"/>
            <color indexed="8"/>
            <rFont val="Verdana"/>
            <family val="2"/>
          </rPr>
          <t>Rundenschnitt: 5,11</t>
        </r>
      </text>
    </comment>
    <comment ref="F13" authorId="0">
      <text>
        <r>
          <rPr>
            <b/>
            <sz val="14"/>
            <color indexed="8"/>
            <rFont val="Verdana"/>
            <family val="2"/>
          </rPr>
          <t>Rundenschnitt: 4,26</t>
        </r>
      </text>
    </comment>
  </commentList>
</comments>
</file>

<file path=xl/comments6.xml><?xml version="1.0" encoding="utf-8"?>
<comments xmlns="http://schemas.openxmlformats.org/spreadsheetml/2006/main">
  <authors>
    <author>atw11ur1</author>
  </authors>
  <commentList>
    <comment ref="F134" authorId="0">
      <text>
        <r>
          <rPr>
            <b/>
            <sz val="14"/>
            <color indexed="8"/>
            <rFont val="Verdana"/>
            <family val="2"/>
          </rPr>
          <t>Rundenschnitt: 5,49</t>
        </r>
      </text>
    </comment>
    <comment ref="F133" authorId="0">
      <text>
        <r>
          <rPr>
            <b/>
            <sz val="14"/>
            <color indexed="8"/>
            <rFont val="Verdana"/>
            <family val="2"/>
          </rPr>
          <t>Rundenschnitt: 5,54</t>
        </r>
      </text>
    </comment>
    <comment ref="F104" authorId="0">
      <text>
        <r>
          <rPr>
            <b/>
            <sz val="14"/>
            <color indexed="8"/>
            <rFont val="Verdana"/>
            <family val="2"/>
          </rPr>
          <t>Rundenschnitt: 6,09</t>
        </r>
      </text>
    </comment>
    <comment ref="F105" authorId="0">
      <text>
        <r>
          <rPr>
            <b/>
            <sz val="14"/>
            <color indexed="8"/>
            <rFont val="Verdana"/>
            <family val="2"/>
          </rPr>
          <t>Rundenschnitt: 4,91</t>
        </r>
      </text>
    </comment>
    <comment ref="F132" authorId="0">
      <text>
        <r>
          <rPr>
            <b/>
            <sz val="14"/>
            <color indexed="8"/>
            <rFont val="Verdana"/>
            <family val="2"/>
          </rPr>
          <t>Rundenschnitt: 5,63</t>
        </r>
      </text>
    </comment>
    <comment ref="F103" authorId="0">
      <text>
        <r>
          <rPr>
            <b/>
            <sz val="14"/>
            <color indexed="8"/>
            <rFont val="Verdana"/>
            <family val="2"/>
          </rPr>
          <t>Rundenschnitt: 7,00</t>
        </r>
      </text>
    </comment>
    <comment ref="F131" authorId="0">
      <text>
        <r>
          <rPr>
            <b/>
            <sz val="14"/>
            <color indexed="8"/>
            <rFont val="Verdana"/>
            <family val="2"/>
          </rPr>
          <t>Rundenschnitt: 6,99</t>
        </r>
      </text>
    </comment>
    <comment ref="F106" authorId="0">
      <text>
        <r>
          <rPr>
            <b/>
            <sz val="14"/>
            <color indexed="8"/>
            <rFont val="Verdana"/>
            <family val="2"/>
          </rPr>
          <t>Rundenschnitt: 6,63</t>
        </r>
      </text>
    </comment>
    <comment ref="F129" authorId="0">
      <text>
        <r>
          <rPr>
            <b/>
            <sz val="14"/>
            <color indexed="8"/>
            <rFont val="Verdana"/>
            <family val="2"/>
          </rPr>
          <t>Rundenschnitt: 6,53</t>
        </r>
      </text>
    </comment>
    <comment ref="F107" authorId="0">
      <text>
        <r>
          <rPr>
            <b/>
            <sz val="14"/>
            <color indexed="8"/>
            <rFont val="Verdana"/>
            <family val="2"/>
          </rPr>
          <t>Rundenschnitt: 6,09</t>
        </r>
      </text>
    </comment>
    <comment ref="F108" authorId="0">
      <text>
        <r>
          <rPr>
            <b/>
            <sz val="14"/>
            <color indexed="8"/>
            <rFont val="Verdana"/>
            <family val="2"/>
          </rPr>
          <t>Rundenschnitt: 5,79</t>
        </r>
      </text>
    </comment>
    <comment ref="F109" authorId="0">
      <text>
        <r>
          <rPr>
            <b/>
            <sz val="14"/>
            <color indexed="8"/>
            <rFont val="Verdana"/>
            <family val="2"/>
          </rPr>
          <t>Rundenschnitt: 5,63</t>
        </r>
      </text>
    </comment>
    <comment ref="F110" authorId="0">
      <text>
        <r>
          <rPr>
            <b/>
            <sz val="14"/>
            <color indexed="8"/>
            <rFont val="Verdana"/>
            <family val="2"/>
          </rPr>
          <t>Rundenschnitt: 5,54</t>
        </r>
      </text>
    </comment>
    <comment ref="F111" authorId="0">
      <text>
        <r>
          <rPr>
            <b/>
            <sz val="14"/>
            <color indexed="8"/>
            <rFont val="Verdana"/>
            <family val="2"/>
          </rPr>
          <t>Rundenschnitt: 5,49</t>
        </r>
      </text>
    </comment>
    <comment ref="F112" authorId="0">
      <text>
        <r>
          <rPr>
            <b/>
            <sz val="14"/>
            <color indexed="8"/>
            <rFont val="Verdana"/>
            <family val="2"/>
          </rPr>
          <t>Rundenschnitt: 5,11</t>
        </r>
      </text>
    </comment>
    <comment ref="F113" authorId="0">
      <text>
        <r>
          <rPr>
            <b/>
            <sz val="14"/>
            <color indexed="8"/>
            <rFont val="Verdana"/>
            <family val="2"/>
          </rPr>
          <t>Rundenschnitt: 4,91</t>
        </r>
      </text>
    </comment>
    <comment ref="F114" authorId="0">
      <text>
        <r>
          <rPr>
            <b/>
            <sz val="14"/>
            <color indexed="8"/>
            <rFont val="Verdana"/>
            <family val="2"/>
          </rPr>
          <t>Rundenschnitt: 7,00</t>
        </r>
      </text>
    </comment>
    <comment ref="F115" authorId="0">
      <text>
        <r>
          <rPr>
            <b/>
            <sz val="14"/>
            <color indexed="8"/>
            <rFont val="Verdana"/>
            <family val="2"/>
          </rPr>
          <t>Rundenschnitt: 6,99</t>
        </r>
      </text>
    </comment>
    <comment ref="F116" authorId="0">
      <text>
        <r>
          <rPr>
            <b/>
            <sz val="14"/>
            <color indexed="8"/>
            <rFont val="Verdana"/>
            <family val="2"/>
          </rPr>
          <t>Rundenschnitt: 6,63</t>
        </r>
      </text>
    </comment>
    <comment ref="F117" authorId="0">
      <text>
        <r>
          <rPr>
            <b/>
            <sz val="14"/>
            <color indexed="8"/>
            <rFont val="Verdana"/>
            <family val="2"/>
          </rPr>
          <t>Rundenschnitt: 7,00</t>
        </r>
      </text>
    </comment>
    <comment ref="F118" authorId="0">
      <text>
        <r>
          <rPr>
            <b/>
            <sz val="14"/>
            <color indexed="8"/>
            <rFont val="Verdana"/>
            <family val="2"/>
          </rPr>
          <t>Rundenschnitt: 6,99</t>
        </r>
      </text>
    </comment>
    <comment ref="F119" authorId="0">
      <text>
        <r>
          <rPr>
            <b/>
            <sz val="14"/>
            <color indexed="8"/>
            <rFont val="Verdana"/>
            <family val="2"/>
          </rPr>
          <t>Rundenschnitt: 6,63</t>
        </r>
      </text>
    </comment>
    <comment ref="F120" authorId="0">
      <text>
        <r>
          <rPr>
            <b/>
            <sz val="14"/>
            <color indexed="8"/>
            <rFont val="Verdana"/>
            <family val="2"/>
          </rPr>
          <t>Rundenschnitt: 6,53</t>
        </r>
      </text>
    </comment>
    <comment ref="F121" authorId="0">
      <text>
        <r>
          <rPr>
            <b/>
            <sz val="14"/>
            <color indexed="8"/>
            <rFont val="Verdana"/>
            <family val="2"/>
          </rPr>
          <t>Rundenschnitt: 6,09</t>
        </r>
      </text>
    </comment>
    <comment ref="F122" authorId="0">
      <text>
        <r>
          <rPr>
            <b/>
            <sz val="14"/>
            <color indexed="8"/>
            <rFont val="Verdana"/>
            <family val="2"/>
          </rPr>
          <t>Rundenschnitt: 5,79</t>
        </r>
      </text>
    </comment>
    <comment ref="F123" authorId="0">
      <text>
        <r>
          <rPr>
            <b/>
            <sz val="14"/>
            <color indexed="8"/>
            <rFont val="Verdana"/>
            <family val="2"/>
          </rPr>
          <t>Rundenschnitt: 5,63</t>
        </r>
      </text>
    </comment>
    <comment ref="F124" authorId="0">
      <text>
        <r>
          <rPr>
            <b/>
            <sz val="14"/>
            <color indexed="8"/>
            <rFont val="Verdana"/>
            <family val="2"/>
          </rPr>
          <t>Rundenschnitt: 5,54</t>
        </r>
      </text>
    </comment>
    <comment ref="F125" authorId="0">
      <text>
        <r>
          <rPr>
            <b/>
            <sz val="14"/>
            <color indexed="8"/>
            <rFont val="Verdana"/>
            <family val="2"/>
          </rPr>
          <t>Rundenschnitt: 5,49</t>
        </r>
      </text>
    </comment>
    <comment ref="F126" authorId="0">
      <text>
        <r>
          <rPr>
            <b/>
            <sz val="14"/>
            <color indexed="8"/>
            <rFont val="Verdana"/>
            <family val="2"/>
          </rPr>
          <t>Rundenschnitt: 5,11</t>
        </r>
      </text>
    </comment>
    <comment ref="F127" authorId="0">
      <text>
        <r>
          <rPr>
            <b/>
            <sz val="14"/>
            <color indexed="8"/>
            <rFont val="Verdana"/>
            <family val="2"/>
          </rPr>
          <t>Rundenschnitt: 4,91</t>
        </r>
      </text>
    </comment>
    <comment ref="F128" authorId="0">
      <text>
        <r>
          <rPr>
            <b/>
            <sz val="14"/>
            <color indexed="8"/>
            <rFont val="Verdana"/>
            <family val="2"/>
          </rPr>
          <t>Rundenschnitt: 7,00</t>
        </r>
      </text>
    </comment>
    <comment ref="F130" authorId="0">
      <text>
        <r>
          <rPr>
            <b/>
            <sz val="14"/>
            <color indexed="8"/>
            <rFont val="Verdana"/>
            <family val="2"/>
          </rPr>
          <t>Rundenschnitt: 6,99</t>
        </r>
      </text>
    </comment>
    <comment ref="F136" authorId="0">
      <text>
        <r>
          <rPr>
            <b/>
            <sz val="14"/>
            <color indexed="8"/>
            <rFont val="Verdana"/>
            <family val="2"/>
          </rPr>
          <t>Rundenschnitt: 5,49</t>
        </r>
      </text>
    </comment>
    <comment ref="F137" authorId="0">
      <text>
        <r>
          <rPr>
            <b/>
            <sz val="14"/>
            <color indexed="8"/>
            <rFont val="Verdana"/>
            <family val="2"/>
          </rPr>
          <t>Rundenschnitt: 5,11</t>
        </r>
      </text>
    </comment>
    <comment ref="F138" authorId="0">
      <text>
        <r>
          <rPr>
            <b/>
            <sz val="14"/>
            <color indexed="8"/>
            <rFont val="Verdana"/>
            <family val="2"/>
          </rPr>
          <t>Rundenschnitt: 4,91</t>
        </r>
      </text>
    </comment>
    <comment ref="F139" authorId="0">
      <text>
        <r>
          <rPr>
            <b/>
            <sz val="14"/>
            <color indexed="8"/>
            <rFont val="Verdana"/>
            <family val="2"/>
          </rPr>
          <t>Rundenschnitt: 7,00</t>
        </r>
      </text>
    </comment>
    <comment ref="F140" authorId="0">
      <text>
        <r>
          <rPr>
            <b/>
            <sz val="14"/>
            <color indexed="8"/>
            <rFont val="Verdana"/>
            <family val="2"/>
          </rPr>
          <t>Rundenschnitt: 6,99</t>
        </r>
      </text>
    </comment>
    <comment ref="F141" authorId="0">
      <text>
        <r>
          <rPr>
            <b/>
            <sz val="14"/>
            <color indexed="8"/>
            <rFont val="Verdana"/>
            <family val="2"/>
          </rPr>
          <t>Rundenschnitt: 6,63</t>
        </r>
      </text>
    </comment>
    <comment ref="F100" authorId="0">
      <text>
        <r>
          <rPr>
            <b/>
            <sz val="14"/>
            <color indexed="8"/>
            <rFont val="Verdana"/>
            <family val="2"/>
          </rPr>
          <t>Rundenschnitt: 15,25</t>
        </r>
      </text>
    </comment>
    <comment ref="F101" authorId="0">
      <text>
        <r>
          <rPr>
            <b/>
            <sz val="14"/>
            <color indexed="8"/>
            <rFont val="Verdana"/>
            <family val="2"/>
          </rPr>
          <t>Rundenschnitt: 15,04</t>
        </r>
      </text>
    </comment>
    <comment ref="F135" authorId="0">
      <text>
        <r>
          <rPr>
            <b/>
            <sz val="14"/>
            <color indexed="8"/>
            <rFont val="Verdana"/>
            <family val="2"/>
          </rPr>
          <t>Rundenschnitt: 14,63</t>
        </r>
      </text>
    </comment>
    <comment ref="F102" authorId="0">
      <text>
        <r>
          <rPr>
            <b/>
            <sz val="14"/>
            <color indexed="8"/>
            <rFont val="Verdana"/>
            <family val="2"/>
          </rPr>
          <t>Rundenschnitt: 12,97</t>
        </r>
      </text>
    </comment>
    <comment ref="C7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C100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C9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C13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C101" authorId="0">
      <text>
        <r>
          <rPr>
            <b/>
            <sz val="10"/>
            <color indexed="9"/>
            <rFont val="Verdana"/>
            <family val="2"/>
          </rPr>
          <t xml:space="preserve">Synonym:MOF </t>
        </r>
      </text>
    </comment>
    <comment ref="C8" authorId="0">
      <text>
        <r>
          <rPr>
            <b/>
            <sz val="10"/>
            <color indexed="9"/>
            <rFont val="Verdana"/>
            <family val="2"/>
          </rPr>
          <t>Synonym: loebe 52</t>
        </r>
      </text>
    </comment>
    <comment ref="C10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C13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6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C1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0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03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C104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C105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C106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C107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C108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C109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C110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C112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C113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C114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C118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C119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C121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C122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C124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C125" authorId="0">
      <text>
        <r>
          <rPr>
            <b/>
            <sz val="10"/>
            <color indexed="9"/>
            <rFont val="Verdana"/>
            <family val="2"/>
          </rPr>
          <t>Synonym: feili95</t>
        </r>
      </text>
    </comment>
    <comment ref="C127" authorId="0">
      <text>
        <r>
          <rPr>
            <b/>
            <sz val="10"/>
            <color indexed="9"/>
            <rFont val="Verdana"/>
            <family val="2"/>
          </rPr>
          <t>Synonym: frankydean</t>
        </r>
      </text>
    </comment>
    <comment ref="C128" authorId="0">
      <text>
        <r>
          <rPr>
            <b/>
            <sz val="10"/>
            <color indexed="9"/>
            <rFont val="Verdana"/>
            <family val="2"/>
          </rPr>
          <t>Synonym: Helmi777</t>
        </r>
      </text>
    </comment>
    <comment ref="C129" authorId="0">
      <text>
        <r>
          <rPr>
            <b/>
            <sz val="10"/>
            <color indexed="9"/>
            <rFont val="Verdana"/>
            <family val="2"/>
          </rPr>
          <t>Synonym: c4-Fan</t>
        </r>
      </text>
    </comment>
    <comment ref="C130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C131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C132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C133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C134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C1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4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4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6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F6" authorId="0">
      <text>
        <r>
          <rPr>
            <b/>
            <sz val="14"/>
            <color indexed="8"/>
            <rFont val="Verdana"/>
            <family val="2"/>
          </rPr>
          <t>Rundenschnitt: 6,95</t>
        </r>
      </text>
    </comment>
    <comment ref="F7" authorId="0">
      <text>
        <r>
          <rPr>
            <b/>
            <sz val="14"/>
            <color indexed="8"/>
            <rFont val="Verdana"/>
            <family val="2"/>
          </rPr>
          <t>Rundenschnitt: 6,68</t>
        </r>
      </text>
    </comment>
    <comment ref="F8" authorId="0">
      <text>
        <r>
          <rPr>
            <b/>
            <sz val="14"/>
            <color indexed="8"/>
            <rFont val="Verdana"/>
            <family val="2"/>
          </rPr>
          <t>Rundenschnitt: 6,56</t>
        </r>
      </text>
    </comment>
    <comment ref="F9" authorId="0">
      <text>
        <r>
          <rPr>
            <b/>
            <sz val="14"/>
            <color indexed="8"/>
            <rFont val="Verdana"/>
            <family val="2"/>
          </rPr>
          <t>Rundenschnitt: 6,46</t>
        </r>
      </text>
    </comment>
    <comment ref="F10" authorId="0">
      <text>
        <r>
          <rPr>
            <b/>
            <sz val="14"/>
            <color indexed="8"/>
            <rFont val="Verdana"/>
            <family val="2"/>
          </rPr>
          <t>Rundenschnitt: 5,59</t>
        </r>
      </text>
    </comment>
    <comment ref="F11" authorId="0">
      <text>
        <r>
          <rPr>
            <b/>
            <sz val="14"/>
            <color indexed="8"/>
            <rFont val="Verdana"/>
            <family val="2"/>
          </rPr>
          <t>Rundenschnitt: 5,41</t>
        </r>
      </text>
    </comment>
    <comment ref="F12" authorId="0">
      <text>
        <r>
          <rPr>
            <b/>
            <sz val="14"/>
            <color indexed="8"/>
            <rFont val="Verdana"/>
            <family val="2"/>
          </rPr>
          <t>Rundenschnitt: 4,57</t>
        </r>
      </text>
    </comment>
    <comment ref="F13" authorId="0">
      <text>
        <r>
          <rPr>
            <b/>
            <sz val="14"/>
            <color indexed="8"/>
            <rFont val="Verdana"/>
            <family val="2"/>
          </rPr>
          <t>Rundenschnitt: 4,45</t>
        </r>
      </text>
    </comment>
  </commentList>
</comments>
</file>

<file path=xl/comments7.xml><?xml version="1.0" encoding="utf-8"?>
<comments xmlns="http://schemas.openxmlformats.org/spreadsheetml/2006/main">
  <authors>
    <author>atw11ur1</author>
  </authors>
  <commentList>
    <comment ref="F134" authorId="0">
      <text>
        <r>
          <rPr>
            <b/>
            <sz val="14"/>
            <color indexed="8"/>
            <rFont val="Verdana"/>
            <family val="2"/>
          </rPr>
          <t>Rundenschnitt: 5,49</t>
        </r>
      </text>
    </comment>
    <comment ref="F133" authorId="0">
      <text>
        <r>
          <rPr>
            <b/>
            <sz val="14"/>
            <color indexed="8"/>
            <rFont val="Verdana"/>
            <family val="2"/>
          </rPr>
          <t>Rundenschnitt: 5,54</t>
        </r>
      </text>
    </comment>
    <comment ref="F104" authorId="0">
      <text>
        <r>
          <rPr>
            <b/>
            <sz val="14"/>
            <color indexed="8"/>
            <rFont val="Verdana"/>
            <family val="2"/>
          </rPr>
          <t>Rundenschnitt: 6,09</t>
        </r>
      </text>
    </comment>
    <comment ref="F105" authorId="0">
      <text>
        <r>
          <rPr>
            <b/>
            <sz val="14"/>
            <color indexed="8"/>
            <rFont val="Verdana"/>
            <family val="2"/>
          </rPr>
          <t>Rundenschnitt: 4,91</t>
        </r>
      </text>
    </comment>
    <comment ref="F132" authorId="0">
      <text>
        <r>
          <rPr>
            <b/>
            <sz val="14"/>
            <color indexed="8"/>
            <rFont val="Verdana"/>
            <family val="2"/>
          </rPr>
          <t>Rundenschnitt: 5,63</t>
        </r>
      </text>
    </comment>
    <comment ref="F103" authorId="0">
      <text>
        <r>
          <rPr>
            <b/>
            <sz val="14"/>
            <color indexed="8"/>
            <rFont val="Verdana"/>
            <family val="2"/>
          </rPr>
          <t>Rundenschnitt: 7,00</t>
        </r>
      </text>
    </comment>
    <comment ref="F131" authorId="0">
      <text>
        <r>
          <rPr>
            <b/>
            <sz val="14"/>
            <color indexed="8"/>
            <rFont val="Verdana"/>
            <family val="2"/>
          </rPr>
          <t>Rundenschnitt: 6,99</t>
        </r>
      </text>
    </comment>
    <comment ref="F106" authorId="0">
      <text>
        <r>
          <rPr>
            <b/>
            <sz val="14"/>
            <color indexed="8"/>
            <rFont val="Verdana"/>
            <family val="2"/>
          </rPr>
          <t>Rundenschnitt: 6,63</t>
        </r>
      </text>
    </comment>
    <comment ref="F129" authorId="0">
      <text>
        <r>
          <rPr>
            <b/>
            <sz val="14"/>
            <color indexed="8"/>
            <rFont val="Verdana"/>
            <family val="2"/>
          </rPr>
          <t>Rundenschnitt: 6,53</t>
        </r>
      </text>
    </comment>
    <comment ref="F107" authorId="0">
      <text>
        <r>
          <rPr>
            <b/>
            <sz val="14"/>
            <color indexed="8"/>
            <rFont val="Verdana"/>
            <family val="2"/>
          </rPr>
          <t>Rundenschnitt: 6,09</t>
        </r>
      </text>
    </comment>
    <comment ref="F108" authorId="0">
      <text>
        <r>
          <rPr>
            <b/>
            <sz val="14"/>
            <color indexed="8"/>
            <rFont val="Verdana"/>
            <family val="2"/>
          </rPr>
          <t>Rundenschnitt: 5,79</t>
        </r>
      </text>
    </comment>
    <comment ref="F109" authorId="0">
      <text>
        <r>
          <rPr>
            <b/>
            <sz val="14"/>
            <color indexed="8"/>
            <rFont val="Verdana"/>
            <family val="2"/>
          </rPr>
          <t>Rundenschnitt: 5,63</t>
        </r>
      </text>
    </comment>
    <comment ref="F110" authorId="0">
      <text>
        <r>
          <rPr>
            <b/>
            <sz val="14"/>
            <color indexed="8"/>
            <rFont val="Verdana"/>
            <family val="2"/>
          </rPr>
          <t>Rundenschnitt: 5,54</t>
        </r>
      </text>
    </comment>
    <comment ref="F111" authorId="0">
      <text>
        <r>
          <rPr>
            <b/>
            <sz val="14"/>
            <color indexed="8"/>
            <rFont val="Verdana"/>
            <family val="2"/>
          </rPr>
          <t>Rundenschnitt: 5,49</t>
        </r>
      </text>
    </comment>
    <comment ref="F112" authorId="0">
      <text>
        <r>
          <rPr>
            <b/>
            <sz val="14"/>
            <color indexed="8"/>
            <rFont val="Verdana"/>
            <family val="2"/>
          </rPr>
          <t>Rundenschnitt: 5,11</t>
        </r>
      </text>
    </comment>
    <comment ref="F113" authorId="0">
      <text>
        <r>
          <rPr>
            <b/>
            <sz val="14"/>
            <color indexed="8"/>
            <rFont val="Verdana"/>
            <family val="2"/>
          </rPr>
          <t>Rundenschnitt: 4,91</t>
        </r>
      </text>
    </comment>
    <comment ref="F114" authorId="0">
      <text>
        <r>
          <rPr>
            <b/>
            <sz val="14"/>
            <color indexed="8"/>
            <rFont val="Verdana"/>
            <family val="2"/>
          </rPr>
          <t>Rundenschnitt: 7,00</t>
        </r>
      </text>
    </comment>
    <comment ref="F115" authorId="0">
      <text>
        <r>
          <rPr>
            <b/>
            <sz val="14"/>
            <color indexed="8"/>
            <rFont val="Verdana"/>
            <family val="2"/>
          </rPr>
          <t>Rundenschnitt: 6,99</t>
        </r>
      </text>
    </comment>
    <comment ref="F116" authorId="0">
      <text>
        <r>
          <rPr>
            <b/>
            <sz val="14"/>
            <color indexed="8"/>
            <rFont val="Verdana"/>
            <family val="2"/>
          </rPr>
          <t>Rundenschnitt: 6,63</t>
        </r>
      </text>
    </comment>
    <comment ref="F117" authorId="0">
      <text>
        <r>
          <rPr>
            <b/>
            <sz val="14"/>
            <color indexed="8"/>
            <rFont val="Verdana"/>
            <family val="2"/>
          </rPr>
          <t>Rundenschnitt: 7,00</t>
        </r>
      </text>
    </comment>
    <comment ref="F118" authorId="0">
      <text>
        <r>
          <rPr>
            <b/>
            <sz val="14"/>
            <color indexed="8"/>
            <rFont val="Verdana"/>
            <family val="2"/>
          </rPr>
          <t>Rundenschnitt: 6,99</t>
        </r>
      </text>
    </comment>
    <comment ref="F119" authorId="0">
      <text>
        <r>
          <rPr>
            <b/>
            <sz val="14"/>
            <color indexed="8"/>
            <rFont val="Verdana"/>
            <family val="2"/>
          </rPr>
          <t>Rundenschnitt: 6,63</t>
        </r>
      </text>
    </comment>
    <comment ref="F120" authorId="0">
      <text>
        <r>
          <rPr>
            <b/>
            <sz val="14"/>
            <color indexed="8"/>
            <rFont val="Verdana"/>
            <family val="2"/>
          </rPr>
          <t>Rundenschnitt: 6,53</t>
        </r>
      </text>
    </comment>
    <comment ref="F121" authorId="0">
      <text>
        <r>
          <rPr>
            <b/>
            <sz val="14"/>
            <color indexed="8"/>
            <rFont val="Verdana"/>
            <family val="2"/>
          </rPr>
          <t>Rundenschnitt: 6,09</t>
        </r>
      </text>
    </comment>
    <comment ref="F122" authorId="0">
      <text>
        <r>
          <rPr>
            <b/>
            <sz val="14"/>
            <color indexed="8"/>
            <rFont val="Verdana"/>
            <family val="2"/>
          </rPr>
          <t>Rundenschnitt: 5,79</t>
        </r>
      </text>
    </comment>
    <comment ref="F123" authorId="0">
      <text>
        <r>
          <rPr>
            <b/>
            <sz val="14"/>
            <color indexed="8"/>
            <rFont val="Verdana"/>
            <family val="2"/>
          </rPr>
          <t>Rundenschnitt: 5,63</t>
        </r>
      </text>
    </comment>
    <comment ref="F124" authorId="0">
      <text>
        <r>
          <rPr>
            <b/>
            <sz val="14"/>
            <color indexed="8"/>
            <rFont val="Verdana"/>
            <family val="2"/>
          </rPr>
          <t>Rundenschnitt: 5,54</t>
        </r>
      </text>
    </comment>
    <comment ref="F125" authorId="0">
      <text>
        <r>
          <rPr>
            <b/>
            <sz val="14"/>
            <color indexed="8"/>
            <rFont val="Verdana"/>
            <family val="2"/>
          </rPr>
          <t>Rundenschnitt: 5,49</t>
        </r>
      </text>
    </comment>
    <comment ref="F126" authorId="0">
      <text>
        <r>
          <rPr>
            <b/>
            <sz val="14"/>
            <color indexed="8"/>
            <rFont val="Verdana"/>
            <family val="2"/>
          </rPr>
          <t>Rundenschnitt: 5,11</t>
        </r>
      </text>
    </comment>
    <comment ref="F127" authorId="0">
      <text>
        <r>
          <rPr>
            <b/>
            <sz val="14"/>
            <color indexed="8"/>
            <rFont val="Verdana"/>
            <family val="2"/>
          </rPr>
          <t>Rundenschnitt: 4,91</t>
        </r>
      </text>
    </comment>
    <comment ref="F128" authorId="0">
      <text>
        <r>
          <rPr>
            <b/>
            <sz val="14"/>
            <color indexed="8"/>
            <rFont val="Verdana"/>
            <family val="2"/>
          </rPr>
          <t>Rundenschnitt: 7,00</t>
        </r>
      </text>
    </comment>
    <comment ref="F130" authorId="0">
      <text>
        <r>
          <rPr>
            <b/>
            <sz val="14"/>
            <color indexed="8"/>
            <rFont val="Verdana"/>
            <family val="2"/>
          </rPr>
          <t>Rundenschnitt: 6,99</t>
        </r>
      </text>
    </comment>
    <comment ref="F136" authorId="0">
      <text>
        <r>
          <rPr>
            <b/>
            <sz val="14"/>
            <color indexed="8"/>
            <rFont val="Verdana"/>
            <family val="2"/>
          </rPr>
          <t>Rundenschnitt: 5,49</t>
        </r>
      </text>
    </comment>
    <comment ref="F137" authorId="0">
      <text>
        <r>
          <rPr>
            <b/>
            <sz val="14"/>
            <color indexed="8"/>
            <rFont val="Verdana"/>
            <family val="2"/>
          </rPr>
          <t>Rundenschnitt: 5,11</t>
        </r>
      </text>
    </comment>
    <comment ref="F138" authorId="0">
      <text>
        <r>
          <rPr>
            <b/>
            <sz val="14"/>
            <color indexed="8"/>
            <rFont val="Verdana"/>
            <family val="2"/>
          </rPr>
          <t>Rundenschnitt: 4,91</t>
        </r>
      </text>
    </comment>
    <comment ref="F139" authorId="0">
      <text>
        <r>
          <rPr>
            <b/>
            <sz val="14"/>
            <color indexed="8"/>
            <rFont val="Verdana"/>
            <family val="2"/>
          </rPr>
          <t>Rundenschnitt: 7,00</t>
        </r>
      </text>
    </comment>
    <comment ref="F140" authorId="0">
      <text>
        <r>
          <rPr>
            <b/>
            <sz val="14"/>
            <color indexed="8"/>
            <rFont val="Verdana"/>
            <family val="2"/>
          </rPr>
          <t>Rundenschnitt: 6,99</t>
        </r>
      </text>
    </comment>
    <comment ref="F141" authorId="0">
      <text>
        <r>
          <rPr>
            <b/>
            <sz val="14"/>
            <color indexed="8"/>
            <rFont val="Verdana"/>
            <family val="2"/>
          </rPr>
          <t>Rundenschnitt: 6,63</t>
        </r>
      </text>
    </comment>
    <comment ref="F100" authorId="0">
      <text>
        <r>
          <rPr>
            <b/>
            <sz val="14"/>
            <color indexed="8"/>
            <rFont val="Verdana"/>
            <family val="2"/>
          </rPr>
          <t>Rundenschnitt: 15,24</t>
        </r>
      </text>
    </comment>
    <comment ref="F101" authorId="0">
      <text>
        <r>
          <rPr>
            <b/>
            <sz val="14"/>
            <color indexed="8"/>
            <rFont val="Verdana"/>
            <family val="2"/>
          </rPr>
          <t>Rundenschnitt: 15,04</t>
        </r>
      </text>
    </comment>
    <comment ref="F135" authorId="0">
      <text>
        <r>
          <rPr>
            <b/>
            <sz val="14"/>
            <color indexed="8"/>
            <rFont val="Verdana"/>
            <family val="2"/>
          </rPr>
          <t>Rundenschnitt: 14,63</t>
        </r>
      </text>
    </comment>
    <comment ref="F102" authorId="0">
      <text>
        <r>
          <rPr>
            <b/>
            <sz val="14"/>
            <color indexed="8"/>
            <rFont val="Verdana"/>
            <family val="2"/>
          </rPr>
          <t>Rundenschnitt: 12,97</t>
        </r>
      </text>
    </comment>
    <comment ref="C6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C100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C11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C8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C101" authorId="0">
      <text>
        <r>
          <rPr>
            <b/>
            <sz val="10"/>
            <color indexed="9"/>
            <rFont val="Verdana"/>
            <family val="2"/>
          </rPr>
          <t xml:space="preserve">Synonym:MOF </t>
        </r>
      </text>
    </comment>
    <comment ref="C10" authorId="0">
      <text>
        <r>
          <rPr>
            <b/>
            <sz val="10"/>
            <color indexed="9"/>
            <rFont val="Verdana"/>
            <family val="2"/>
          </rPr>
          <t>Synonym: loebe 52</t>
        </r>
      </text>
    </comment>
    <comment ref="C9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C13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7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C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0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03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C104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C105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C106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C107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C108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C109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C110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C112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C113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C114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C118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C119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C121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C122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C124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C125" authorId="0">
      <text>
        <r>
          <rPr>
            <b/>
            <sz val="10"/>
            <color indexed="9"/>
            <rFont val="Verdana"/>
            <family val="2"/>
          </rPr>
          <t>Synonym: feili95</t>
        </r>
      </text>
    </comment>
    <comment ref="C127" authorId="0">
      <text>
        <r>
          <rPr>
            <b/>
            <sz val="10"/>
            <color indexed="9"/>
            <rFont val="Verdana"/>
            <family val="2"/>
          </rPr>
          <t>Synonym: frankydean</t>
        </r>
      </text>
    </comment>
    <comment ref="C128" authorId="0">
      <text>
        <r>
          <rPr>
            <b/>
            <sz val="10"/>
            <color indexed="9"/>
            <rFont val="Verdana"/>
            <family val="2"/>
          </rPr>
          <t>Synonym: Helmi777</t>
        </r>
      </text>
    </comment>
    <comment ref="C129" authorId="0">
      <text>
        <r>
          <rPr>
            <b/>
            <sz val="10"/>
            <color indexed="9"/>
            <rFont val="Verdana"/>
            <family val="2"/>
          </rPr>
          <t>Synonym: c4-Fan</t>
        </r>
      </text>
    </comment>
    <comment ref="C130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C131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C132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C133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C134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C1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4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4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F6" authorId="0">
      <text>
        <r>
          <rPr>
            <b/>
            <sz val="14"/>
            <color indexed="8"/>
            <rFont val="Verdana"/>
            <family val="2"/>
          </rPr>
          <t>Rundenschnitt: 7,07</t>
        </r>
      </text>
    </comment>
    <comment ref="F7" authorId="0">
      <text>
        <r>
          <rPr>
            <b/>
            <sz val="14"/>
            <color indexed="8"/>
            <rFont val="Verdana"/>
            <family val="2"/>
          </rPr>
          <t>Rundenschnitt: 6,97</t>
        </r>
      </text>
    </comment>
    <comment ref="F8" authorId="0">
      <text>
        <r>
          <rPr>
            <b/>
            <sz val="14"/>
            <color indexed="8"/>
            <rFont val="Verdana"/>
            <family val="2"/>
          </rPr>
          <t>Rundenschnitt: 6,45</t>
        </r>
      </text>
    </comment>
    <comment ref="F9" authorId="0">
      <text>
        <r>
          <rPr>
            <b/>
            <sz val="14"/>
            <color indexed="8"/>
            <rFont val="Verdana"/>
            <family val="2"/>
          </rPr>
          <t>Rundenschnitt: 6,36</t>
        </r>
      </text>
    </comment>
    <comment ref="F10" authorId="0">
      <text>
        <r>
          <rPr>
            <b/>
            <sz val="14"/>
            <color indexed="8"/>
            <rFont val="Verdana"/>
            <family val="2"/>
          </rPr>
          <t>Rundenschnitt: 6,13</t>
        </r>
      </text>
    </comment>
    <comment ref="F11" authorId="0">
      <text>
        <r>
          <rPr>
            <b/>
            <sz val="14"/>
            <color indexed="8"/>
            <rFont val="Verdana"/>
            <family val="2"/>
          </rPr>
          <t>Rundenschnitt: 5,82</t>
        </r>
      </text>
    </comment>
    <comment ref="F12" authorId="0">
      <text>
        <r>
          <rPr>
            <b/>
            <sz val="14"/>
            <color indexed="8"/>
            <rFont val="Verdana"/>
            <family val="2"/>
          </rPr>
          <t>Rundenschnitt: 4,44</t>
        </r>
      </text>
    </comment>
    <comment ref="F13" authorId="0">
      <text>
        <r>
          <rPr>
            <b/>
            <sz val="14"/>
            <color indexed="8"/>
            <rFont val="Verdana"/>
            <family val="2"/>
          </rPr>
          <t>Rundenschnitt: 4,26</t>
        </r>
      </text>
    </comment>
    <comment ref="C16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</commentList>
</comments>
</file>

<file path=xl/comments8.xml><?xml version="1.0" encoding="utf-8"?>
<comments xmlns="http://schemas.openxmlformats.org/spreadsheetml/2006/main">
  <authors>
    <author>atw11ur1</author>
  </authors>
  <commentList>
    <comment ref="C10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C131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C12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C6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C135" authorId="0">
      <text>
        <r>
          <rPr>
            <b/>
            <sz val="10"/>
            <color indexed="9"/>
            <rFont val="Verdana"/>
            <family val="2"/>
          </rPr>
          <t xml:space="preserve">Synonym:MOF </t>
        </r>
      </text>
    </comment>
    <comment ref="C7" authorId="0">
      <text>
        <r>
          <rPr>
            <b/>
            <sz val="10"/>
            <color indexed="9"/>
            <rFont val="Verdana"/>
            <family val="2"/>
          </rPr>
          <t>Synonym: loebe 52</t>
        </r>
      </text>
    </comment>
    <comment ref="C11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C13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8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C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0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02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C103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C104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C105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C106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C107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C108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C109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C111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C112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C113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C117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C118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C120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C121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C123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C124" authorId="0">
      <text>
        <r>
          <rPr>
            <b/>
            <sz val="10"/>
            <color indexed="9"/>
            <rFont val="Verdana"/>
            <family val="2"/>
          </rPr>
          <t>Synonym: feili95</t>
        </r>
      </text>
    </comment>
    <comment ref="C126" authorId="0">
      <text>
        <r>
          <rPr>
            <b/>
            <sz val="10"/>
            <color indexed="9"/>
            <rFont val="Verdana"/>
            <family val="2"/>
          </rPr>
          <t>Synonym: frankydean</t>
        </r>
      </text>
    </comment>
    <comment ref="C127" authorId="0">
      <text>
        <r>
          <rPr>
            <b/>
            <sz val="10"/>
            <color indexed="9"/>
            <rFont val="Verdana"/>
            <family val="2"/>
          </rPr>
          <t>Synonym: Helmi777</t>
        </r>
      </text>
    </comment>
    <comment ref="C128" authorId="0">
      <text>
        <r>
          <rPr>
            <b/>
            <sz val="10"/>
            <color indexed="9"/>
            <rFont val="Verdana"/>
            <family val="2"/>
          </rPr>
          <t>Synonym: c4-Fan</t>
        </r>
      </text>
    </comment>
    <comment ref="C129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C130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C9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C132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C133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C1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4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F8" authorId="0">
      <text>
        <r>
          <rPr>
            <b/>
            <sz val="14"/>
            <color indexed="8"/>
            <rFont val="Verdana"/>
            <family val="2"/>
          </rPr>
          <t>Rundenschnitt: 6,70</t>
        </r>
      </text>
    </comment>
    <comment ref="F131" authorId="0">
      <text>
        <r>
          <rPr>
            <b/>
            <sz val="14"/>
            <color indexed="8"/>
            <rFont val="Verdana"/>
            <family val="2"/>
          </rPr>
          <t>Rundenschnitt: 15,24</t>
        </r>
      </text>
    </comment>
    <comment ref="F12" authorId="0">
      <text>
        <r>
          <rPr>
            <b/>
            <sz val="14"/>
            <color indexed="8"/>
            <rFont val="Verdana"/>
            <family val="2"/>
          </rPr>
          <t>Rundenschnitt: 5,68</t>
        </r>
      </text>
    </comment>
    <comment ref="F7" authorId="0">
      <text>
        <r>
          <rPr>
            <b/>
            <sz val="14"/>
            <color indexed="8"/>
            <rFont val="Verdana"/>
            <family val="2"/>
          </rPr>
          <t>Rundenschnitt: 6,81</t>
        </r>
      </text>
    </comment>
    <comment ref="F14" authorId="0">
      <text>
        <r>
          <rPr>
            <b/>
            <sz val="14"/>
            <color indexed="8"/>
            <rFont val="Verdana"/>
            <family val="2"/>
          </rPr>
          <t>Rundenschnitt: 5,26</t>
        </r>
      </text>
    </comment>
    <comment ref="F10" authorId="0">
      <text>
        <r>
          <rPr>
            <b/>
            <sz val="14"/>
            <color indexed="8"/>
            <rFont val="Verdana"/>
            <family val="2"/>
          </rPr>
          <t>Rundenschnitt: 6,26</t>
        </r>
      </text>
    </comment>
    <comment ref="F13" authorId="0">
      <text>
        <r>
          <rPr>
            <b/>
            <sz val="14"/>
            <color indexed="8"/>
            <rFont val="Verdana"/>
            <family val="2"/>
          </rPr>
          <t>Rundenschnitt: 5,30</t>
        </r>
      </text>
    </comment>
    <comment ref="F6" authorId="0">
      <text>
        <r>
          <rPr>
            <b/>
            <sz val="14"/>
            <color indexed="8"/>
            <rFont val="Verdana"/>
            <family val="2"/>
          </rPr>
          <t>Rundenschnitt: 7,17</t>
        </r>
      </text>
    </comment>
    <comment ref="F11" authorId="0">
      <text>
        <r>
          <rPr>
            <b/>
            <sz val="14"/>
            <color indexed="8"/>
            <rFont val="Verdana"/>
            <family val="2"/>
          </rPr>
          <t>Rundenschnitt: 6,02</t>
        </r>
      </text>
    </comment>
    <comment ref="F135" authorId="0">
      <text>
        <r>
          <rPr>
            <b/>
            <sz val="14"/>
            <color indexed="8"/>
            <rFont val="Verdana"/>
            <family val="2"/>
          </rPr>
          <t>Rundenschnitt: 15,04</t>
        </r>
      </text>
    </comment>
    <comment ref="F101" authorId="0">
      <text>
        <r>
          <rPr>
            <b/>
            <sz val="14"/>
            <color indexed="8"/>
            <rFont val="Verdana"/>
            <family val="2"/>
          </rPr>
          <t>Rundenschnitt: 12,97</t>
        </r>
      </text>
    </comment>
    <comment ref="F102" authorId="0">
      <text>
        <r>
          <rPr>
            <b/>
            <sz val="14"/>
            <color indexed="8"/>
            <rFont val="Verdana"/>
            <family val="2"/>
          </rPr>
          <t>Rundenschnitt: 7,00</t>
        </r>
      </text>
    </comment>
    <comment ref="F103" authorId="0">
      <text>
        <r>
          <rPr>
            <b/>
            <sz val="14"/>
            <color indexed="8"/>
            <rFont val="Verdana"/>
            <family val="2"/>
          </rPr>
          <t>Rundenschnitt: 6,09</t>
        </r>
      </text>
    </comment>
    <comment ref="F104" authorId="0">
      <text>
        <r>
          <rPr>
            <b/>
            <sz val="14"/>
            <color indexed="8"/>
            <rFont val="Verdana"/>
            <family val="2"/>
          </rPr>
          <t>Rundenschnitt: 4,91</t>
        </r>
      </text>
    </comment>
    <comment ref="F105" authorId="0">
      <text>
        <r>
          <rPr>
            <b/>
            <sz val="14"/>
            <color indexed="8"/>
            <rFont val="Verdana"/>
            <family val="2"/>
          </rPr>
          <t>Rundenschnitt: 6,63</t>
        </r>
      </text>
    </comment>
    <comment ref="F106" authorId="0">
      <text>
        <r>
          <rPr>
            <b/>
            <sz val="14"/>
            <color indexed="8"/>
            <rFont val="Verdana"/>
            <family val="2"/>
          </rPr>
          <t>Rundenschnitt: 6,09</t>
        </r>
      </text>
    </comment>
    <comment ref="F107" authorId="0">
      <text>
        <r>
          <rPr>
            <b/>
            <sz val="14"/>
            <color indexed="8"/>
            <rFont val="Verdana"/>
            <family val="2"/>
          </rPr>
          <t>Rundenschnitt: 5,79</t>
        </r>
      </text>
    </comment>
    <comment ref="F108" authorId="0">
      <text>
        <r>
          <rPr>
            <b/>
            <sz val="14"/>
            <color indexed="8"/>
            <rFont val="Verdana"/>
            <family val="2"/>
          </rPr>
          <t>Rundenschnitt: 5,63</t>
        </r>
      </text>
    </comment>
    <comment ref="F109" authorId="0">
      <text>
        <r>
          <rPr>
            <b/>
            <sz val="14"/>
            <color indexed="8"/>
            <rFont val="Verdana"/>
            <family val="2"/>
          </rPr>
          <t>Rundenschnitt: 5,54</t>
        </r>
      </text>
    </comment>
    <comment ref="F110" authorId="0">
      <text>
        <r>
          <rPr>
            <b/>
            <sz val="14"/>
            <color indexed="8"/>
            <rFont val="Verdana"/>
            <family val="2"/>
          </rPr>
          <t>Rundenschnitt: 5,49</t>
        </r>
      </text>
    </comment>
    <comment ref="F111" authorId="0">
      <text>
        <r>
          <rPr>
            <b/>
            <sz val="14"/>
            <color indexed="8"/>
            <rFont val="Verdana"/>
            <family val="2"/>
          </rPr>
          <t>Rundenschnitt: 5,11</t>
        </r>
      </text>
    </comment>
    <comment ref="F112" authorId="0">
      <text>
        <r>
          <rPr>
            <b/>
            <sz val="14"/>
            <color indexed="8"/>
            <rFont val="Verdana"/>
            <family val="2"/>
          </rPr>
          <t>Rundenschnitt: 4,91</t>
        </r>
      </text>
    </comment>
    <comment ref="F113" authorId="0">
      <text>
        <r>
          <rPr>
            <b/>
            <sz val="14"/>
            <color indexed="8"/>
            <rFont val="Verdana"/>
            <family val="2"/>
          </rPr>
          <t>Rundenschnitt: 7,00</t>
        </r>
      </text>
    </comment>
    <comment ref="F114" authorId="0">
      <text>
        <r>
          <rPr>
            <b/>
            <sz val="14"/>
            <color indexed="8"/>
            <rFont val="Verdana"/>
            <family val="2"/>
          </rPr>
          <t>Rundenschnitt: 6,99</t>
        </r>
      </text>
    </comment>
    <comment ref="F115" authorId="0">
      <text>
        <r>
          <rPr>
            <b/>
            <sz val="14"/>
            <color indexed="8"/>
            <rFont val="Verdana"/>
            <family val="2"/>
          </rPr>
          <t>Rundenschnitt: 6,63</t>
        </r>
      </text>
    </comment>
    <comment ref="F116" authorId="0">
      <text>
        <r>
          <rPr>
            <b/>
            <sz val="14"/>
            <color indexed="8"/>
            <rFont val="Verdana"/>
            <family val="2"/>
          </rPr>
          <t>Rundenschnitt: 7,00</t>
        </r>
      </text>
    </comment>
    <comment ref="F117" authorId="0">
      <text>
        <r>
          <rPr>
            <b/>
            <sz val="14"/>
            <color indexed="8"/>
            <rFont val="Verdana"/>
            <family val="2"/>
          </rPr>
          <t>Rundenschnitt: 6,99</t>
        </r>
      </text>
    </comment>
    <comment ref="F118" authorId="0">
      <text>
        <r>
          <rPr>
            <b/>
            <sz val="14"/>
            <color indexed="8"/>
            <rFont val="Verdana"/>
            <family val="2"/>
          </rPr>
          <t>Rundenschnitt: 6,63</t>
        </r>
      </text>
    </comment>
    <comment ref="F119" authorId="0">
      <text>
        <r>
          <rPr>
            <b/>
            <sz val="14"/>
            <color indexed="8"/>
            <rFont val="Verdana"/>
            <family val="2"/>
          </rPr>
          <t>Rundenschnitt: 6,53</t>
        </r>
      </text>
    </comment>
    <comment ref="F120" authorId="0">
      <text>
        <r>
          <rPr>
            <b/>
            <sz val="14"/>
            <color indexed="8"/>
            <rFont val="Verdana"/>
            <family val="2"/>
          </rPr>
          <t>Rundenschnitt: 6,09</t>
        </r>
      </text>
    </comment>
    <comment ref="F121" authorId="0">
      <text>
        <r>
          <rPr>
            <b/>
            <sz val="14"/>
            <color indexed="8"/>
            <rFont val="Verdana"/>
            <family val="2"/>
          </rPr>
          <t>Rundenschnitt: 5,79</t>
        </r>
      </text>
    </comment>
    <comment ref="F122" authorId="0">
      <text>
        <r>
          <rPr>
            <b/>
            <sz val="14"/>
            <color indexed="8"/>
            <rFont val="Verdana"/>
            <family val="2"/>
          </rPr>
          <t>Rundenschnitt: 5,63</t>
        </r>
      </text>
    </comment>
    <comment ref="F123" authorId="0">
      <text>
        <r>
          <rPr>
            <b/>
            <sz val="14"/>
            <color indexed="8"/>
            <rFont val="Verdana"/>
            <family val="2"/>
          </rPr>
          <t>Rundenschnitt: 5,54</t>
        </r>
      </text>
    </comment>
    <comment ref="F124" authorId="0">
      <text>
        <r>
          <rPr>
            <b/>
            <sz val="14"/>
            <color indexed="8"/>
            <rFont val="Verdana"/>
            <family val="2"/>
          </rPr>
          <t>Rundenschnitt: 5,49</t>
        </r>
      </text>
    </comment>
    <comment ref="F125" authorId="0">
      <text>
        <r>
          <rPr>
            <b/>
            <sz val="14"/>
            <color indexed="8"/>
            <rFont val="Verdana"/>
            <family val="2"/>
          </rPr>
          <t>Rundenschnitt: 5,11</t>
        </r>
      </text>
    </comment>
    <comment ref="F126" authorId="0">
      <text>
        <r>
          <rPr>
            <b/>
            <sz val="14"/>
            <color indexed="8"/>
            <rFont val="Verdana"/>
            <family val="2"/>
          </rPr>
          <t>Rundenschnitt: 4,91</t>
        </r>
      </text>
    </comment>
    <comment ref="F127" authorId="0">
      <text>
        <r>
          <rPr>
            <b/>
            <sz val="14"/>
            <color indexed="8"/>
            <rFont val="Verdana"/>
            <family val="2"/>
          </rPr>
          <t>Rundenschnitt: 7,00</t>
        </r>
      </text>
    </comment>
    <comment ref="F128" authorId="0">
      <text>
        <r>
          <rPr>
            <b/>
            <sz val="14"/>
            <color indexed="8"/>
            <rFont val="Verdana"/>
            <family val="2"/>
          </rPr>
          <t>Rundenschnitt: 6,53</t>
        </r>
      </text>
    </comment>
    <comment ref="F129" authorId="0">
      <text>
        <r>
          <rPr>
            <b/>
            <sz val="14"/>
            <color indexed="8"/>
            <rFont val="Verdana"/>
            <family val="2"/>
          </rPr>
          <t>Rundenschnitt: 6,99</t>
        </r>
      </text>
    </comment>
    <comment ref="F130" authorId="0">
      <text>
        <r>
          <rPr>
            <b/>
            <sz val="14"/>
            <color indexed="8"/>
            <rFont val="Verdana"/>
            <family val="2"/>
          </rPr>
          <t>Rundenschnitt: 6,99</t>
        </r>
      </text>
    </comment>
    <comment ref="F9" authorId="0">
      <text>
        <r>
          <rPr>
            <b/>
            <sz val="14"/>
            <color indexed="8"/>
            <rFont val="Verdana"/>
            <family val="2"/>
          </rPr>
          <t>Rundenschnitt: 6,39</t>
        </r>
      </text>
    </comment>
    <comment ref="F132" authorId="0">
      <text>
        <r>
          <rPr>
            <b/>
            <sz val="14"/>
            <color indexed="8"/>
            <rFont val="Verdana"/>
            <family val="2"/>
          </rPr>
          <t>Rundenschnitt: 5,54</t>
        </r>
      </text>
    </comment>
    <comment ref="F133" authorId="0">
      <text>
        <r>
          <rPr>
            <b/>
            <sz val="14"/>
            <color indexed="8"/>
            <rFont val="Verdana"/>
            <family val="2"/>
          </rPr>
          <t>Rundenschnitt: 5,49</t>
        </r>
      </text>
    </comment>
    <comment ref="F134" authorId="0">
      <text>
        <r>
          <rPr>
            <b/>
            <sz val="14"/>
            <color indexed="8"/>
            <rFont val="Verdana"/>
            <family val="2"/>
          </rPr>
          <t>Rundenschnitt: 14,63</t>
        </r>
      </text>
    </comment>
    <comment ref="F15" authorId="0">
      <text>
        <r>
          <rPr>
            <b/>
            <sz val="14"/>
            <color indexed="8"/>
            <rFont val="Verdana"/>
            <family val="2"/>
          </rPr>
          <t>Rundenschnitt: 5,21</t>
        </r>
      </text>
    </comment>
    <comment ref="F136" authorId="0">
      <text>
        <r>
          <rPr>
            <b/>
            <sz val="14"/>
            <color indexed="8"/>
            <rFont val="Verdana"/>
            <family val="2"/>
          </rPr>
          <t>Rundenschnitt: 5,11</t>
        </r>
      </text>
    </comment>
    <comment ref="F137" authorId="0">
      <text>
        <r>
          <rPr>
            <b/>
            <sz val="14"/>
            <color indexed="8"/>
            <rFont val="Verdana"/>
            <family val="2"/>
          </rPr>
          <t>Rundenschnitt: 4,91</t>
        </r>
      </text>
    </comment>
    <comment ref="F138" authorId="0">
      <text>
        <r>
          <rPr>
            <b/>
            <sz val="14"/>
            <color indexed="8"/>
            <rFont val="Verdana"/>
            <family val="2"/>
          </rPr>
          <t>Rundenschnitt: 7,00</t>
        </r>
      </text>
    </comment>
    <comment ref="F139" authorId="0">
      <text>
        <r>
          <rPr>
            <b/>
            <sz val="14"/>
            <color indexed="8"/>
            <rFont val="Verdana"/>
            <family val="2"/>
          </rPr>
          <t>Rundenschnitt: 6,99</t>
        </r>
      </text>
    </comment>
    <comment ref="F140" authorId="0">
      <text>
        <r>
          <rPr>
            <b/>
            <sz val="14"/>
            <color indexed="8"/>
            <rFont val="Verdana"/>
            <family val="2"/>
          </rPr>
          <t>Rundenschnitt: 6,63</t>
        </r>
      </text>
    </comment>
    <comment ref="C18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</commentList>
</comments>
</file>

<file path=xl/comments9.xml><?xml version="1.0" encoding="utf-8"?>
<comments xmlns="http://schemas.openxmlformats.org/spreadsheetml/2006/main">
  <authors>
    <author>atw11ur1</author>
  </authors>
  <commentList>
    <comment ref="C11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C7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C8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C13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C10" authorId="0">
      <text>
        <r>
          <rPr>
            <b/>
            <sz val="10"/>
            <color indexed="9"/>
            <rFont val="Verdana"/>
            <family val="2"/>
          </rPr>
          <t>Synonym: loebe 52</t>
        </r>
      </text>
    </comment>
    <comment ref="C14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C6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C1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5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C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F6" authorId="0">
      <text>
        <r>
          <rPr>
            <b/>
            <sz val="14"/>
            <color indexed="8"/>
            <rFont val="Verdana"/>
            <family val="2"/>
          </rPr>
          <t>Rundenschnitt: 14,01</t>
        </r>
      </text>
    </comment>
    <comment ref="F7" authorId="0">
      <text>
        <r>
          <rPr>
            <b/>
            <sz val="14"/>
            <color indexed="8"/>
            <rFont val="Verdana"/>
            <family val="2"/>
          </rPr>
          <t>Rundenschnitt: 15,24</t>
        </r>
      </text>
    </comment>
    <comment ref="F8" authorId="0">
      <text>
        <r>
          <rPr>
            <b/>
            <sz val="14"/>
            <color indexed="8"/>
            <rFont val="Verdana"/>
            <family val="2"/>
          </rPr>
          <t>Rundenschnitt: 15,17</t>
        </r>
      </text>
    </comment>
    <comment ref="F9" authorId="0">
      <text>
        <r>
          <rPr>
            <b/>
            <sz val="14"/>
            <color indexed="8"/>
            <rFont val="Verdana"/>
            <family val="2"/>
          </rPr>
          <t>Rundenschnitt: 5,54</t>
        </r>
      </text>
    </comment>
    <comment ref="F10" authorId="0">
      <text>
        <r>
          <rPr>
            <b/>
            <sz val="14"/>
            <color indexed="8"/>
            <rFont val="Verdana"/>
            <family val="2"/>
          </rPr>
          <t>Rundenschnitt: 14,76</t>
        </r>
      </text>
    </comment>
    <comment ref="F11" authorId="0">
      <text>
        <r>
          <rPr>
            <b/>
            <sz val="14"/>
            <color indexed="8"/>
            <rFont val="Verdana"/>
            <family val="2"/>
          </rPr>
          <t>Rundenschnitt: 15,27</t>
        </r>
      </text>
    </comment>
    <comment ref="F12" authorId="0">
      <text>
        <r>
          <rPr>
            <b/>
            <sz val="14"/>
            <color indexed="8"/>
            <rFont val="Verdana"/>
            <family val="2"/>
          </rPr>
          <t>Rundenschnitt: 13,92</t>
        </r>
      </text>
    </comment>
    <comment ref="F13" authorId="0">
      <text>
        <r>
          <rPr>
            <b/>
            <sz val="14"/>
            <color indexed="8"/>
            <rFont val="Verdana"/>
            <family val="2"/>
          </rPr>
          <t>Rundenschnitt: 15,15</t>
        </r>
      </text>
    </comment>
    <comment ref="F14" authorId="0">
      <text>
        <r>
          <rPr>
            <b/>
            <sz val="14"/>
            <color indexed="8"/>
            <rFont val="Verdana"/>
            <family val="2"/>
          </rPr>
          <t>Rundenschnitt: 14,73</t>
        </r>
      </text>
    </comment>
    <comment ref="F15" authorId="0">
      <text>
        <r>
          <rPr>
            <b/>
            <sz val="14"/>
            <color indexed="8"/>
            <rFont val="Verdana"/>
            <family val="2"/>
          </rPr>
          <t>Rundenschnitt: 5,63</t>
        </r>
      </text>
    </comment>
    <comment ref="F16" authorId="0">
      <text>
        <r>
          <rPr>
            <b/>
            <sz val="14"/>
            <color indexed="8"/>
            <rFont val="Verdana"/>
            <family val="2"/>
          </rPr>
          <t>Rundenschnitt: 5,49</t>
        </r>
      </text>
    </comment>
    <comment ref="C1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</commentList>
</comments>
</file>

<file path=xl/sharedStrings.xml><?xml version="1.0" encoding="utf-8"?>
<sst xmlns="http://schemas.openxmlformats.org/spreadsheetml/2006/main" count="751" uniqueCount="141">
  <si>
    <t>Platz</t>
  </si>
  <si>
    <t>Name</t>
  </si>
  <si>
    <t>Punkte-
schnitt</t>
  </si>
  <si>
    <t>Herrmann Hans</t>
  </si>
  <si>
    <t>Lumi</t>
  </si>
  <si>
    <t>Daniel</t>
  </si>
  <si>
    <t>Punktevergabe: 30, 25, 22, 20, 18, 16, 14, 12, 10, 8, 6, 4, 3, 2, 1</t>
  </si>
  <si>
    <t>Michael</t>
  </si>
  <si>
    <t>Punkte</t>
  </si>
  <si>
    <t>RENNERGEBNIS</t>
  </si>
  <si>
    <t>Total</t>
  </si>
  <si>
    <t>1</t>
  </si>
  <si>
    <t>Neumayer Marko</t>
  </si>
  <si>
    <t>Sanda Thomas</t>
  </si>
  <si>
    <t>Munczi Stefan</t>
  </si>
  <si>
    <t>Franek Wolfgang</t>
  </si>
  <si>
    <t>Sperl Regina</t>
  </si>
  <si>
    <t>Nowak Thomas</t>
  </si>
  <si>
    <t>Kraft Bertl</t>
  </si>
  <si>
    <t>Gasselseder Jörg</t>
  </si>
  <si>
    <t>Kolbaba Jörg</t>
  </si>
  <si>
    <t>Lemböck Walter</t>
  </si>
  <si>
    <t>Tetzer Günther</t>
  </si>
  <si>
    <t>Strell Christian</t>
  </si>
  <si>
    <t>Wagner Gerti</t>
  </si>
  <si>
    <t>Nowak Helmut</t>
  </si>
  <si>
    <t>Stadler Christian</t>
  </si>
  <si>
    <t>Nekolar Heinz</t>
  </si>
  <si>
    <t>Valda Peter</t>
  </si>
  <si>
    <t>Brezlanovits Charly</t>
  </si>
  <si>
    <t>Stehno Michael</t>
  </si>
  <si>
    <t>Stockinger Gerhard</t>
  </si>
  <si>
    <t>Zottel Lukas</t>
  </si>
  <si>
    <t>Fiala Stefan</t>
  </si>
  <si>
    <t>Grassler Norbert</t>
  </si>
  <si>
    <t>Engel Tobias</t>
  </si>
  <si>
    <t>Kellner Jürgen</t>
  </si>
  <si>
    <t>Posod Fredy</t>
  </si>
  <si>
    <t>Schwingsandl Heribert</t>
  </si>
  <si>
    <t>Feilenreiter Florian</t>
  </si>
  <si>
    <t>Feilenreiter Oliver</t>
  </si>
  <si>
    <t>Frauenhoffer Kurt</t>
  </si>
  <si>
    <t>Engel Wolfgang</t>
  </si>
  <si>
    <t>Grois Fritz</t>
  </si>
  <si>
    <t>Siding Peter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</si>
  <si>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</si>
  <si>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</si>
  <si>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</si>
  <si>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</si>
  <si>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</si>
  <si>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</si>
  <si>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</si>
  <si>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</si>
  <si>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</si>
  <si>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</si>
  <si>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</si>
  <si>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</si>
  <si>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</si>
  <si>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</si>
  <si>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</si>
  <si>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</si>
  <si>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</si>
  <si>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</si>
  <si>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</si>
  <si>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</si>
  <si>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</si>
  <si>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</si>
  <si>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</si>
  <si>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</si>
  <si>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</si>
  <si>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</si>
  <si>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</si>
  <si>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</si>
  <si>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</si>
  <si>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</si>
  <si>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</si>
  <si>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</si>
  <si>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</si>
  <si>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</si>
  <si>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</si>
  <si>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</si>
  <si>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</si>
  <si>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</si>
  <si>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</si>
  <si>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</si>
  <si>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</si>
  <si>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</si>
  <si>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</si>
  <si>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</si>
  <si>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</si>
  <si>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</si>
  <si>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</si>
  <si>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</si>
  <si>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</si>
  <si>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Rennen</t>
  </si>
  <si>
    <t>Run./Ren.</t>
  </si>
  <si>
    <t>1Pl.</t>
  </si>
  <si>
    <t>2Pl.</t>
  </si>
  <si>
    <t>3Pl.</t>
  </si>
  <si>
    <t>1-3Pl.</t>
  </si>
  <si>
    <t>Runden</t>
  </si>
  <si>
    <t>Wolfram Robert</t>
  </si>
  <si>
    <t>Nowak Th.</t>
  </si>
  <si>
    <t>Sanda Th.</t>
  </si>
  <si>
    <t>Herrmann H.</t>
  </si>
  <si>
    <t>Lemböck W.</t>
  </si>
  <si>
    <t>Siding P.</t>
  </si>
  <si>
    <t>Kolbaba J.</t>
  </si>
  <si>
    <t>Tetzer G.</t>
  </si>
  <si>
    <t>Gebhardt Th.</t>
  </si>
  <si>
    <t>Fischer G.</t>
  </si>
  <si>
    <t>Müller W.</t>
  </si>
  <si>
    <t>Dobritzhofer R.</t>
  </si>
  <si>
    <t>Gruber J.</t>
  </si>
  <si>
    <t>Gebhardt Thomas</t>
  </si>
  <si>
    <t>Fischer Gerhard</t>
  </si>
  <si>
    <t>Müller Walter</t>
  </si>
  <si>
    <t>Dobritzhofer Roland</t>
  </si>
  <si>
    <t>Gruber Jürgen</t>
  </si>
  <si>
    <t>Spur 6</t>
  </si>
  <si>
    <t>Gabi</t>
  </si>
  <si>
    <t>Truck-race 04.09.13</t>
  </si>
  <si>
    <t>Truck-race 30.10.13</t>
  </si>
  <si>
    <t>Truck-race 27.11.13</t>
  </si>
  <si>
    <t>Truck-race 19.03.14</t>
  </si>
  <si>
    <t>SLOT-ANGELS                                                                     Truck-race 2013/2014</t>
  </si>
  <si>
    <t>1.Lauf</t>
  </si>
  <si>
    <t>2.Lauf</t>
  </si>
  <si>
    <t>Spur 1</t>
  </si>
  <si>
    <t>Truck-race 19.02.14</t>
  </si>
  <si>
    <t>Truck-race 07.01.14</t>
  </si>
  <si>
    <t>Gerlinde</t>
  </si>
  <si>
    <t>Spur 5</t>
  </si>
  <si>
    <t>Punkte     - Streicher</t>
  </si>
  <si>
    <t xml:space="preserve">Spur </t>
  </si>
  <si>
    <t>SLOT-ANGELS                                                                     Truck-race 04.09.2013</t>
  </si>
  <si>
    <t>SLOT-ANGELS                                                                     Truck-race 30.10.2013</t>
  </si>
  <si>
    <t>SLOT-ANGELS                                                                     Truck-race 27.11.2013</t>
  </si>
  <si>
    <t>SLOT-ANGELS                                                                     Truck-race 07.01.2014</t>
  </si>
  <si>
    <t>SLOT-ANGELS                                                                     Truck-race 19.02.2014</t>
  </si>
  <si>
    <t>SLOT-ANGELS                                                                     Truck-race 19.03.2014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</si>
</sst>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mmm/yyyy"/>
    <numFmt numFmtId="166" formatCode="0.0"/>
  </numFmts>
  <fonts count="8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b/>
      <sz val="26"/>
      <name val="Verdana"/>
      <family val="2"/>
    </font>
    <font>
      <b/>
      <sz val="18"/>
      <name val="Verdana"/>
      <family val="2"/>
    </font>
    <font>
      <sz val="16"/>
      <name val="Verdana"/>
      <family val="2"/>
    </font>
    <font>
      <b/>
      <sz val="14"/>
      <color indexed="8"/>
      <name val="Verdana"/>
      <family val="2"/>
    </font>
    <font>
      <b/>
      <sz val="16"/>
      <name val="Arial"/>
      <family val="2"/>
    </font>
    <font>
      <b/>
      <sz val="40"/>
      <name val="Verdana"/>
      <family val="2"/>
    </font>
    <font>
      <b/>
      <sz val="40"/>
      <color indexed="24"/>
      <name val="Verdana"/>
      <family val="2"/>
    </font>
    <font>
      <b/>
      <sz val="16"/>
      <name val="Verdana"/>
      <family val="2"/>
    </font>
    <font>
      <sz val="16"/>
      <name val="Arial"/>
      <family val="2"/>
    </font>
    <font>
      <sz val="20"/>
      <name val="Arial"/>
      <family val="2"/>
    </font>
    <font>
      <b/>
      <sz val="22"/>
      <name val="Verdana"/>
      <family val="2"/>
    </font>
    <font>
      <sz val="14"/>
      <name val="Verdana"/>
      <family val="2"/>
    </font>
    <font>
      <b/>
      <sz val="18"/>
      <name val="Arial"/>
      <family val="2"/>
    </font>
    <font>
      <b/>
      <sz val="20"/>
      <color indexed="9"/>
      <name val="Arial"/>
      <family val="2"/>
    </font>
    <font>
      <sz val="20"/>
      <color indexed="9"/>
      <name val="Arial"/>
      <family val="2"/>
    </font>
    <font>
      <sz val="16"/>
      <color indexed="10"/>
      <name val="Verdana"/>
      <family val="2"/>
    </font>
    <font>
      <b/>
      <sz val="18"/>
      <color indexed="9"/>
      <name val="Arial"/>
      <family val="2"/>
    </font>
    <font>
      <b/>
      <sz val="20"/>
      <color indexed="10"/>
      <name val="Arial"/>
      <family val="2"/>
    </font>
    <font>
      <sz val="20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10"/>
      <name val="Arial"/>
      <family val="2"/>
    </font>
    <font>
      <sz val="16"/>
      <color indexed="8"/>
      <name val="Verdana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sz val="20"/>
      <color indexed="8"/>
      <name val="Arial"/>
      <family val="2"/>
    </font>
    <font>
      <sz val="10"/>
      <color indexed="8"/>
      <name val="Arial"/>
      <family val="2"/>
    </font>
    <font>
      <b/>
      <sz val="16"/>
      <color indexed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Verdana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20"/>
      <color theme="0"/>
      <name val="Arial"/>
      <family val="2"/>
    </font>
    <font>
      <sz val="20"/>
      <color theme="0"/>
      <name val="Arial"/>
      <family val="2"/>
    </font>
    <font>
      <sz val="16"/>
      <color rgb="FFFF0000"/>
      <name val="Verdana"/>
      <family val="2"/>
    </font>
    <font>
      <b/>
      <sz val="18"/>
      <color theme="0"/>
      <name val="Arial"/>
      <family val="2"/>
    </font>
    <font>
      <b/>
      <sz val="20"/>
      <color rgb="FFFF0000"/>
      <name val="Arial"/>
      <family val="2"/>
    </font>
    <font>
      <sz val="20"/>
      <color rgb="FFFF0000"/>
      <name val="Arial"/>
      <family val="2"/>
    </font>
    <font>
      <sz val="10"/>
      <color rgb="FFFF0000"/>
      <name val="Arial"/>
      <family val="2"/>
    </font>
    <font>
      <b/>
      <sz val="18"/>
      <color rgb="FFFF0000"/>
      <name val="Arial"/>
      <family val="2"/>
    </font>
    <font>
      <sz val="16"/>
      <color theme="1"/>
      <name val="Verdana"/>
      <family val="2"/>
    </font>
    <font>
      <b/>
      <sz val="20"/>
      <color theme="1"/>
      <name val="Arial"/>
      <family val="2"/>
    </font>
    <font>
      <b/>
      <sz val="18"/>
      <color theme="1"/>
      <name val="Arial"/>
      <family val="2"/>
    </font>
    <font>
      <sz val="20"/>
      <color theme="1"/>
      <name val="Arial"/>
      <family val="2"/>
    </font>
    <font>
      <sz val="10"/>
      <color theme="1"/>
      <name val="Arial"/>
      <family val="2"/>
    </font>
    <font>
      <b/>
      <sz val="16"/>
      <color rgb="FFFF0000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4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73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00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7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32" borderId="9" applyNumberFormat="0" applyAlignment="0" applyProtection="0"/>
  </cellStyleXfs>
  <cellXfs count="149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33" borderId="0" xfId="0" applyFont="1" applyFill="1" applyAlignment="1">
      <alignment horizontal="center"/>
    </xf>
    <xf numFmtId="0" fontId="7" fillId="0" borderId="0" xfId="0" applyFont="1" applyAlignment="1">
      <alignment/>
    </xf>
    <xf numFmtId="0" fontId="10" fillId="35" borderId="11" xfId="0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horizontal="center" vertical="center"/>
    </xf>
    <xf numFmtId="49" fontId="11" fillId="37" borderId="13" xfId="0" applyNumberFormat="1" applyFont="1" applyFill="1" applyBorder="1" applyAlignment="1">
      <alignment horizontal="center" vertical="center"/>
    </xf>
    <xf numFmtId="2" fontId="11" fillId="38" borderId="10" xfId="0" applyNumberFormat="1" applyFont="1" applyFill="1" applyBorder="1" applyAlignment="1">
      <alignment horizontal="center" vertical="center"/>
    </xf>
    <xf numFmtId="2" fontId="11" fillId="37" borderId="10" xfId="0" applyNumberFormat="1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  <xf numFmtId="2" fontId="11" fillId="38" borderId="15" xfId="0" applyNumberFormat="1" applyFont="1" applyFill="1" applyBorder="1" applyAlignment="1">
      <alignment horizontal="center" vertical="center"/>
    </xf>
    <xf numFmtId="2" fontId="11" fillId="37" borderId="1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1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1" fillId="34" borderId="16" xfId="0" applyFont="1" applyFill="1" applyBorder="1" applyAlignment="1">
      <alignment horizontal="center" vertical="center"/>
    </xf>
    <xf numFmtId="0" fontId="3" fillId="39" borderId="17" xfId="0" applyFont="1" applyFill="1" applyBorder="1" applyAlignment="1">
      <alignment horizontal="center" vertical="center"/>
    </xf>
    <xf numFmtId="2" fontId="4" fillId="40" borderId="10" xfId="0" applyNumberFormat="1" applyFont="1" applyFill="1" applyBorder="1" applyAlignment="1">
      <alignment horizontal="center" vertical="center"/>
    </xf>
    <xf numFmtId="0" fontId="4" fillId="37" borderId="13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9" fillId="36" borderId="12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2" fontId="18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7" fillId="34" borderId="1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7" fillId="34" borderId="14" xfId="0" applyFont="1" applyFill="1" applyBorder="1" applyAlignment="1">
      <alignment horizontal="center" vertical="center"/>
    </xf>
    <xf numFmtId="0" fontId="17" fillId="34" borderId="1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41" borderId="10" xfId="0" applyFont="1" applyFill="1" applyBorder="1" applyAlignment="1">
      <alignment vertical="center"/>
    </xf>
    <xf numFmtId="0" fontId="11" fillId="41" borderId="10" xfId="0" applyFont="1" applyFill="1" applyBorder="1" applyAlignment="1">
      <alignment horizontal="left" vertical="center"/>
    </xf>
    <xf numFmtId="0" fontId="11" fillId="41" borderId="15" xfId="0" applyFont="1" applyFill="1" applyBorder="1" applyAlignment="1">
      <alignment horizontal="left" vertical="center"/>
    </xf>
    <xf numFmtId="49" fontId="11" fillId="37" borderId="19" xfId="0" applyNumberFormat="1" applyFont="1" applyFill="1" applyBorder="1" applyAlignment="1">
      <alignment horizontal="center" vertical="center"/>
    </xf>
    <xf numFmtId="49" fontId="11" fillId="42" borderId="13" xfId="0" applyNumberFormat="1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40" borderId="18" xfId="0" applyFont="1" applyFill="1" applyBorder="1" applyAlignment="1">
      <alignment horizontal="center" vertical="center" wrapText="1"/>
    </xf>
    <xf numFmtId="49" fontId="16" fillId="37" borderId="13" xfId="0" applyNumberFormat="1" applyFont="1" applyFill="1" applyBorder="1" applyAlignment="1">
      <alignment horizontal="center" vertical="center"/>
    </xf>
    <xf numFmtId="0" fontId="16" fillId="43" borderId="10" xfId="0" applyFont="1" applyFill="1" applyBorder="1" applyAlignment="1">
      <alignment horizontal="center" vertical="center"/>
    </xf>
    <xf numFmtId="49" fontId="16" fillId="37" borderId="19" xfId="0" applyNumberFormat="1" applyFont="1" applyFill="1" applyBorder="1" applyAlignment="1">
      <alignment horizontal="center" vertical="center"/>
    </xf>
    <xf numFmtId="2" fontId="16" fillId="43" borderId="10" xfId="0" applyNumberFormat="1" applyFont="1" applyFill="1" applyBorder="1" applyAlignment="1">
      <alignment horizontal="center" vertical="center"/>
    </xf>
    <xf numFmtId="2" fontId="16" fillId="43" borderId="14" xfId="0" applyNumberFormat="1" applyFont="1" applyFill="1" applyBorder="1" applyAlignment="1">
      <alignment horizontal="center" vertical="center"/>
    </xf>
    <xf numFmtId="1" fontId="16" fillId="43" borderId="10" xfId="0" applyNumberFormat="1" applyFont="1" applyFill="1" applyBorder="1" applyAlignment="1">
      <alignment horizontal="center" vertical="center"/>
    </xf>
    <xf numFmtId="0" fontId="3" fillId="44" borderId="18" xfId="0" applyFont="1" applyFill="1" applyBorder="1" applyAlignment="1">
      <alignment horizontal="center" vertical="center" wrapText="1"/>
    </xf>
    <xf numFmtId="0" fontId="11" fillId="44" borderId="10" xfId="0" applyFont="1" applyFill="1" applyBorder="1" applyAlignment="1">
      <alignment vertical="center"/>
    </xf>
    <xf numFmtId="0" fontId="11" fillId="44" borderId="10" xfId="0" applyFont="1" applyFill="1" applyBorder="1" applyAlignment="1">
      <alignment horizontal="left" vertical="center"/>
    </xf>
    <xf numFmtId="0" fontId="11" fillId="44" borderId="15" xfId="0" applyFont="1" applyFill="1" applyBorder="1" applyAlignment="1">
      <alignment horizontal="left" vertical="center"/>
    </xf>
    <xf numFmtId="0" fontId="4" fillId="45" borderId="10" xfId="0" applyFont="1" applyFill="1" applyBorder="1" applyAlignment="1">
      <alignment vertical="center"/>
    </xf>
    <xf numFmtId="0" fontId="4" fillId="45" borderId="10" xfId="0" applyFont="1" applyFill="1" applyBorder="1" applyAlignment="1">
      <alignment horizontal="left" vertical="center"/>
    </xf>
    <xf numFmtId="2" fontId="11" fillId="34" borderId="10" xfId="0" applyNumberFormat="1" applyFont="1" applyFill="1" applyBorder="1" applyAlignment="1">
      <alignment horizontal="center" vertical="center"/>
    </xf>
    <xf numFmtId="1" fontId="11" fillId="34" borderId="10" xfId="0" applyNumberFormat="1" applyFont="1" applyFill="1" applyBorder="1" applyAlignment="1">
      <alignment horizontal="center" vertical="center"/>
    </xf>
    <xf numFmtId="0" fontId="11" fillId="43" borderId="10" xfId="0" applyFont="1" applyFill="1" applyBorder="1" applyAlignment="1">
      <alignment vertical="center"/>
    </xf>
    <xf numFmtId="0" fontId="11" fillId="43" borderId="10" xfId="0" applyFont="1" applyFill="1" applyBorder="1" applyAlignment="1">
      <alignment horizontal="left" vertical="center"/>
    </xf>
    <xf numFmtId="0" fontId="11" fillId="43" borderId="15" xfId="0" applyFont="1" applyFill="1" applyBorder="1" applyAlignment="1">
      <alignment horizontal="left" vertical="center"/>
    </xf>
    <xf numFmtId="49" fontId="8" fillId="0" borderId="0" xfId="0" applyNumberFormat="1" applyFont="1" applyAlignment="1">
      <alignment/>
    </xf>
    <xf numFmtId="0" fontId="11" fillId="44" borderId="21" xfId="0" applyFont="1" applyFill="1" applyBorder="1" applyAlignment="1">
      <alignment vertical="center"/>
    </xf>
    <xf numFmtId="0" fontId="71" fillId="0" borderId="0" xfId="0" applyFont="1" applyAlignment="1">
      <alignment/>
    </xf>
    <xf numFmtId="0" fontId="72" fillId="0" borderId="0" xfId="0" applyFont="1" applyAlignment="1">
      <alignment vertical="center"/>
    </xf>
    <xf numFmtId="2" fontId="73" fillId="37" borderId="10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6" fillId="43" borderId="15" xfId="0" applyFont="1" applyFill="1" applyBorder="1" applyAlignment="1">
      <alignment horizontal="center" vertical="center"/>
    </xf>
    <xf numFmtId="0" fontId="10" fillId="46" borderId="18" xfId="0" applyFont="1" applyFill="1" applyBorder="1" applyAlignment="1">
      <alignment horizontal="center" vertical="center"/>
    </xf>
    <xf numFmtId="2" fontId="16" fillId="43" borderId="15" xfId="0" applyNumberFormat="1" applyFont="1" applyFill="1" applyBorder="1" applyAlignment="1">
      <alignment horizontal="center" vertical="center"/>
    </xf>
    <xf numFmtId="1" fontId="16" fillId="43" borderId="15" xfId="0" applyNumberFormat="1" applyFont="1" applyFill="1" applyBorder="1" applyAlignment="1">
      <alignment horizontal="center" vertical="center"/>
    </xf>
    <xf numFmtId="2" fontId="16" fillId="43" borderId="16" xfId="0" applyNumberFormat="1" applyFont="1" applyFill="1" applyBorder="1" applyAlignment="1">
      <alignment horizontal="center" vertical="center"/>
    </xf>
    <xf numFmtId="2" fontId="73" fillId="38" borderId="10" xfId="0" applyNumberFormat="1" applyFont="1" applyFill="1" applyBorder="1" applyAlignment="1">
      <alignment horizontal="center" vertical="center"/>
    </xf>
    <xf numFmtId="2" fontId="73" fillId="34" borderId="10" xfId="0" applyNumberFormat="1" applyFont="1" applyFill="1" applyBorder="1" applyAlignment="1">
      <alignment horizontal="center" vertical="center"/>
    </xf>
    <xf numFmtId="0" fontId="10" fillId="35" borderId="25" xfId="0" applyFont="1" applyFill="1" applyBorder="1" applyAlignment="1">
      <alignment horizontal="center" vertical="center"/>
    </xf>
    <xf numFmtId="0" fontId="10" fillId="47" borderId="18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0" fillId="47" borderId="20" xfId="0" applyFont="1" applyFill="1" applyBorder="1" applyAlignment="1">
      <alignment horizontal="center" vertical="center"/>
    </xf>
    <xf numFmtId="0" fontId="21" fillId="47" borderId="18" xfId="0" applyFont="1" applyFill="1" applyBorder="1" applyAlignment="1">
      <alignment horizontal="center" vertical="center"/>
    </xf>
    <xf numFmtId="0" fontId="21" fillId="47" borderId="17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0" fontId="74" fillId="0" borderId="0" xfId="0" applyFont="1" applyAlignment="1">
      <alignment vertical="center"/>
    </xf>
    <xf numFmtId="0" fontId="75" fillId="0" borderId="0" xfId="0" applyFont="1" applyAlignment="1">
      <alignment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7" fillId="43" borderId="0" xfId="0" applyFont="1" applyFill="1" applyAlignment="1">
      <alignment horizontal="center"/>
    </xf>
    <xf numFmtId="0" fontId="21" fillId="45" borderId="18" xfId="0" applyFont="1" applyFill="1" applyBorder="1" applyAlignment="1">
      <alignment horizontal="center" vertical="center"/>
    </xf>
    <xf numFmtId="0" fontId="16" fillId="45" borderId="10" xfId="0" applyFont="1" applyFill="1" applyBorder="1" applyAlignment="1">
      <alignment horizontal="center" vertical="center"/>
    </xf>
    <xf numFmtId="0" fontId="16" fillId="45" borderId="15" xfId="0" applyFont="1" applyFill="1" applyBorder="1" applyAlignment="1">
      <alignment horizontal="center" vertical="center"/>
    </xf>
    <xf numFmtId="0" fontId="21" fillId="48" borderId="18" xfId="0" applyFont="1" applyFill="1" applyBorder="1" applyAlignment="1">
      <alignment horizontal="center" vertical="center"/>
    </xf>
    <xf numFmtId="0" fontId="16" fillId="48" borderId="10" xfId="0" applyFont="1" applyFill="1" applyBorder="1" applyAlignment="1">
      <alignment horizontal="center" vertical="center"/>
    </xf>
    <xf numFmtId="0" fontId="16" fillId="48" borderId="15" xfId="0" applyFont="1" applyFill="1" applyBorder="1" applyAlignment="1">
      <alignment horizontal="center" vertical="center"/>
    </xf>
    <xf numFmtId="0" fontId="21" fillId="49" borderId="18" xfId="0" applyFont="1" applyFill="1" applyBorder="1" applyAlignment="1">
      <alignment horizontal="center" vertical="center"/>
    </xf>
    <xf numFmtId="0" fontId="16" fillId="49" borderId="10" xfId="0" applyFont="1" applyFill="1" applyBorder="1" applyAlignment="1">
      <alignment horizontal="center" vertical="center"/>
    </xf>
    <xf numFmtId="0" fontId="16" fillId="49" borderId="15" xfId="0" applyFont="1" applyFill="1" applyBorder="1" applyAlignment="1">
      <alignment horizontal="center" vertical="center"/>
    </xf>
    <xf numFmtId="0" fontId="4" fillId="50" borderId="10" xfId="0" applyFont="1" applyFill="1" applyBorder="1" applyAlignment="1">
      <alignment horizontal="center" vertical="center"/>
    </xf>
    <xf numFmtId="0" fontId="78" fillId="0" borderId="0" xfId="0" applyFont="1" applyAlignment="1">
      <alignment vertical="center"/>
    </xf>
    <xf numFmtId="2" fontId="79" fillId="38" borderId="10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11" fillId="43" borderId="26" xfId="0" applyFont="1" applyFill="1" applyBorder="1" applyAlignment="1">
      <alignment horizontal="left" vertical="center"/>
    </xf>
    <xf numFmtId="164" fontId="7" fillId="43" borderId="10" xfId="0" applyNumberFormat="1" applyFont="1" applyFill="1" applyBorder="1" applyAlignment="1">
      <alignment vertical="center"/>
    </xf>
    <xf numFmtId="0" fontId="7" fillId="43" borderId="10" xfId="0" applyFont="1" applyFill="1" applyBorder="1" applyAlignment="1">
      <alignment vertical="center"/>
    </xf>
    <xf numFmtId="0" fontId="11" fillId="43" borderId="26" xfId="0" applyFont="1" applyFill="1" applyBorder="1" applyAlignment="1">
      <alignment vertical="center"/>
    </xf>
    <xf numFmtId="164" fontId="18" fillId="43" borderId="23" xfId="0" applyNumberFormat="1" applyFont="1" applyFill="1" applyBorder="1" applyAlignment="1">
      <alignment vertical="center"/>
    </xf>
    <xf numFmtId="0" fontId="18" fillId="43" borderId="24" xfId="0" applyFont="1" applyFill="1" applyBorder="1" applyAlignment="1">
      <alignment vertical="center"/>
    </xf>
    <xf numFmtId="0" fontId="84" fillId="43" borderId="10" xfId="0" applyFont="1" applyFill="1" applyBorder="1" applyAlignment="1">
      <alignment horizontal="center" vertical="center"/>
    </xf>
    <xf numFmtId="1" fontId="73" fillId="34" borderId="10" xfId="0" applyNumberFormat="1" applyFont="1" applyFill="1" applyBorder="1" applyAlignment="1">
      <alignment horizontal="center" vertical="center"/>
    </xf>
    <xf numFmtId="0" fontId="84" fillId="43" borderId="15" xfId="0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/>
    </xf>
    <xf numFmtId="0" fontId="21" fillId="47" borderId="25" xfId="0" applyFont="1" applyFill="1" applyBorder="1" applyAlignment="1">
      <alignment horizontal="center" vertical="center"/>
    </xf>
    <xf numFmtId="1" fontId="11" fillId="34" borderId="14" xfId="0" applyNumberFormat="1" applyFont="1" applyFill="1" applyBorder="1" applyAlignment="1">
      <alignment horizontal="center" vertical="center"/>
    </xf>
    <xf numFmtId="2" fontId="11" fillId="34" borderId="15" xfId="0" applyNumberFormat="1" applyFont="1" applyFill="1" applyBorder="1" applyAlignment="1">
      <alignment horizontal="center" vertical="center"/>
    </xf>
    <xf numFmtId="1" fontId="11" fillId="34" borderId="16" xfId="0" applyNumberFormat="1" applyFont="1" applyFill="1" applyBorder="1" applyAlignment="1">
      <alignment horizontal="center" vertical="center"/>
    </xf>
    <xf numFmtId="1" fontId="73" fillId="34" borderId="15" xfId="0" applyNumberFormat="1" applyFont="1" applyFill="1" applyBorder="1" applyAlignment="1">
      <alignment horizontal="center" vertical="center"/>
    </xf>
    <xf numFmtId="0" fontId="85" fillId="50" borderId="10" xfId="0" applyFont="1" applyFill="1" applyBorder="1" applyAlignment="1">
      <alignment horizontal="center" vertical="center"/>
    </xf>
    <xf numFmtId="0" fontId="85" fillId="34" borderId="10" xfId="0" applyFont="1" applyFill="1" applyBorder="1" applyAlignment="1">
      <alignment horizontal="center" vertical="center"/>
    </xf>
    <xf numFmtId="0" fontId="6" fillId="51" borderId="14" xfId="0" applyFont="1" applyFill="1" applyBorder="1" applyAlignment="1">
      <alignment horizontal="center"/>
    </xf>
    <xf numFmtId="0" fontId="86" fillId="51" borderId="14" xfId="0" applyFont="1" applyFill="1" applyBorder="1" applyAlignment="1">
      <alignment horizontal="center"/>
    </xf>
    <xf numFmtId="0" fontId="3" fillId="39" borderId="27" xfId="0" applyFont="1" applyFill="1" applyBorder="1" applyAlignment="1">
      <alignment horizontal="center" vertical="center" wrapText="1"/>
    </xf>
    <xf numFmtId="0" fontId="6" fillId="51" borderId="28" xfId="0" applyFont="1" applyFill="1" applyBorder="1" applyAlignment="1">
      <alignment horizontal="center"/>
    </xf>
    <xf numFmtId="0" fontId="86" fillId="51" borderId="28" xfId="0" applyFont="1" applyFill="1" applyBorder="1" applyAlignment="1">
      <alignment horizontal="center"/>
    </xf>
    <xf numFmtId="0" fontId="86" fillId="51" borderId="29" xfId="0" applyFont="1" applyFill="1" applyBorder="1" applyAlignment="1">
      <alignment horizontal="center"/>
    </xf>
    <xf numFmtId="0" fontId="4" fillId="35" borderId="30" xfId="0" applyFont="1" applyFill="1" applyBorder="1" applyAlignment="1">
      <alignment horizontal="center" vertical="center"/>
    </xf>
    <xf numFmtId="0" fontId="4" fillId="35" borderId="31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14" fontId="7" fillId="43" borderId="33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6" fillId="43" borderId="33" xfId="0" applyFont="1" applyFill="1" applyBorder="1" applyAlignment="1">
      <alignment horizontal="left" vertical="center"/>
    </xf>
    <xf numFmtId="0" fontId="9" fillId="47" borderId="22" xfId="0" applyFont="1" applyFill="1" applyBorder="1" applyAlignment="1">
      <alignment horizontal="center" vertical="center" wrapText="1"/>
    </xf>
    <xf numFmtId="0" fontId="9" fillId="47" borderId="23" xfId="0" applyFont="1" applyFill="1" applyBorder="1" applyAlignment="1">
      <alignment horizontal="center" vertical="center" wrapText="1"/>
    </xf>
    <xf numFmtId="0" fontId="9" fillId="47" borderId="24" xfId="0" applyFont="1" applyFill="1" applyBorder="1" applyAlignment="1">
      <alignment horizontal="center" vertical="center" wrapText="1"/>
    </xf>
    <xf numFmtId="0" fontId="9" fillId="44" borderId="22" xfId="0" applyFont="1" applyFill="1" applyBorder="1" applyAlignment="1">
      <alignment horizontal="center" vertical="center" wrapText="1"/>
    </xf>
    <xf numFmtId="0" fontId="9" fillId="44" borderId="23" xfId="0" applyFont="1" applyFill="1" applyBorder="1" applyAlignment="1">
      <alignment horizontal="center" vertical="center" wrapText="1"/>
    </xf>
    <xf numFmtId="0" fontId="9" fillId="44" borderId="2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0" fillId="35" borderId="22" xfId="0" applyFont="1" applyFill="1" applyBorder="1" applyAlignment="1">
      <alignment horizontal="center" vertical="center"/>
    </xf>
    <xf numFmtId="0" fontId="20" fillId="35" borderId="23" xfId="0" applyFont="1" applyFill="1" applyBorder="1" applyAlignment="1">
      <alignment horizontal="center" vertical="center"/>
    </xf>
    <xf numFmtId="0" fontId="20" fillId="35" borderId="24" xfId="0" applyFont="1" applyFill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2:BA52"/>
  <sheetViews>
    <sheetView tabSelected="1" zoomScale="155" zoomScaleNormal="155" zoomScalePageLayoutView="0" workbookViewId="0" topLeftCell="A1">
      <selection activeCell="I17" sqref="I17"/>
    </sheetView>
  </sheetViews>
  <sheetFormatPr defaultColWidth="11.421875" defaultRowHeight="12.75"/>
  <cols>
    <col min="1" max="1" width="1.1484375" style="0" customWidth="1"/>
    <col min="2" max="2" width="6.421875" style="0" bestFit="1" customWidth="1"/>
    <col min="3" max="3" width="16.140625" style="0" bestFit="1" customWidth="1"/>
    <col min="4" max="4" width="9.421875" style="0" bestFit="1" customWidth="1"/>
    <col min="12" max="12" width="1.1484375" style="0" customWidth="1"/>
    <col min="14" max="14" width="1.1484375" style="0" customWidth="1"/>
    <col min="15" max="15" width="4.421875" style="0" customWidth="1"/>
    <col min="16" max="16" width="6.00390625" style="0" customWidth="1"/>
    <col min="17" max="17" width="4.8515625" style="0" customWidth="1"/>
    <col min="18" max="18" width="5.28125" style="0" customWidth="1"/>
    <col min="19" max="19" width="5.8515625" style="0" customWidth="1"/>
    <col min="20" max="20" width="6.421875" style="0" customWidth="1"/>
    <col min="21" max="21" width="5.8515625" style="0" customWidth="1"/>
    <col min="35" max="35" width="9.140625" style="0" customWidth="1"/>
    <col min="36" max="36" width="2.28125" style="0" bestFit="1" customWidth="1"/>
    <col min="37" max="37" width="1.1484375" style="0" customWidth="1"/>
    <col min="38" max="51" width="2.28125" style="0" bestFit="1" customWidth="1"/>
  </cols>
  <sheetData>
    <row r="1" s="1" customFormat="1" ht="13.5" thickBot="1"/>
    <row r="2" spans="2:13" s="80" customFormat="1" ht="42.75" customHeight="1" thickBot="1">
      <c r="B2" s="43" t="s">
        <v>0</v>
      </c>
      <c r="C2" s="26" t="s">
        <v>1</v>
      </c>
      <c r="D2" s="44" t="s">
        <v>2</v>
      </c>
      <c r="E2" s="51" t="s">
        <v>121</v>
      </c>
      <c r="F2" s="51" t="s">
        <v>122</v>
      </c>
      <c r="G2" s="51" t="s">
        <v>123</v>
      </c>
      <c r="H2" s="51" t="s">
        <v>130</v>
      </c>
      <c r="I2" s="51" t="s">
        <v>129</v>
      </c>
      <c r="J2" s="51" t="s">
        <v>124</v>
      </c>
      <c r="K2" s="23" t="s">
        <v>8</v>
      </c>
      <c r="M2" s="127" t="s">
        <v>133</v>
      </c>
    </row>
    <row r="3" spans="2:52" ht="13.5" customHeight="1" thickBot="1">
      <c r="B3" s="25">
        <v>1</v>
      </c>
      <c r="C3" s="55" t="s">
        <v>104</v>
      </c>
      <c r="D3" s="24">
        <f aca="true" t="shared" si="0" ref="D3:D13">AVERAGE(E3:J3)</f>
        <v>27.4</v>
      </c>
      <c r="E3" s="100">
        <v>30</v>
      </c>
      <c r="F3" s="100">
        <v>30</v>
      </c>
      <c r="G3" s="100">
        <v>30</v>
      </c>
      <c r="H3" s="100">
        <v>25</v>
      </c>
      <c r="I3" s="124">
        <v>22</v>
      </c>
      <c r="J3" s="2"/>
      <c r="K3" s="125">
        <f aca="true" t="shared" si="1" ref="K3:K13">SUM(E3:J3)</f>
        <v>137</v>
      </c>
      <c r="M3" s="128">
        <f>SUM(K3-I3)</f>
        <v>115</v>
      </c>
      <c r="AH3" s="80">
        <v>5</v>
      </c>
      <c r="AI3" s="67">
        <f>IF(E11=30,1,0)</f>
        <v>0</v>
      </c>
      <c r="AJ3" s="68">
        <f>IF(E11=25,1,0)</f>
        <v>1</v>
      </c>
      <c r="AK3" s="69">
        <f>IF(E11=22,1,0)</f>
        <v>0</v>
      </c>
      <c r="AL3" s="67">
        <f>IF(F11=30,1,0)</f>
        <v>0</v>
      </c>
      <c r="AM3" s="68">
        <f>IF(F11=25,1,0)</f>
        <v>0</v>
      </c>
      <c r="AN3" s="69">
        <f>IF(F11=22,1,0)</f>
        <v>0</v>
      </c>
      <c r="AO3" s="67">
        <f>IF(G11=30,1,0)</f>
        <v>0</v>
      </c>
      <c r="AP3" s="68">
        <f>IF(G11=25,1,0)</f>
        <v>0</v>
      </c>
      <c r="AQ3" s="69">
        <f>IF(G11=22,1,0)</f>
        <v>0</v>
      </c>
      <c r="AR3" s="67">
        <f>IF(H11=30,1,0)</f>
        <v>0</v>
      </c>
      <c r="AS3" s="68">
        <f>IF(H11=25,1,0)</f>
        <v>0</v>
      </c>
      <c r="AT3" s="69">
        <f>IF(H11=22,1,0)</f>
        <v>0</v>
      </c>
      <c r="AU3" s="67">
        <f>IF(I11=30,1,0)</f>
        <v>0</v>
      </c>
      <c r="AV3" s="68">
        <f>IF(I11=25,1,0)</f>
        <v>0</v>
      </c>
      <c r="AW3" s="69">
        <f>IF(I11=22,1,0)</f>
        <v>0</v>
      </c>
      <c r="AX3" s="67">
        <f>IF(J11=30,1,0)</f>
        <v>0</v>
      </c>
      <c r="AY3" s="68">
        <f>IF(J11=25,1,0)</f>
        <v>0</v>
      </c>
      <c r="AZ3" s="69">
        <f>IF(J11=22,1,0)</f>
        <v>0</v>
      </c>
    </row>
    <row r="4" spans="2:53" ht="13.5" customHeight="1" thickBot="1">
      <c r="B4" s="25">
        <v>2</v>
      </c>
      <c r="C4" s="55" t="s">
        <v>102</v>
      </c>
      <c r="D4" s="24">
        <f t="shared" si="0"/>
        <v>21.8</v>
      </c>
      <c r="E4" s="123">
        <v>16</v>
      </c>
      <c r="F4" s="100">
        <v>20</v>
      </c>
      <c r="G4" s="100">
        <v>25</v>
      </c>
      <c r="H4" s="100">
        <v>30</v>
      </c>
      <c r="I4" s="2">
        <v>18</v>
      </c>
      <c r="J4" s="2"/>
      <c r="K4" s="125">
        <f t="shared" si="1"/>
        <v>109</v>
      </c>
      <c r="M4" s="128">
        <f>SUM(K4-E4)</f>
        <v>93</v>
      </c>
      <c r="AH4" s="80">
        <v>3</v>
      </c>
      <c r="AI4" s="67">
        <f>IF(E5=30,1,0)</f>
        <v>0</v>
      </c>
      <c r="AJ4" s="68">
        <f>IF(E5=25,1,0)</f>
        <v>0</v>
      </c>
      <c r="AK4" s="69">
        <f>IF(E5=22,1,0)</f>
        <v>0</v>
      </c>
      <c r="AL4" s="67">
        <f>IF(F5=30,1,0)</f>
        <v>0</v>
      </c>
      <c r="AM4" s="68">
        <f>IF(F5=25,1,0)</f>
        <v>1</v>
      </c>
      <c r="AN4" s="69">
        <f>IF(F5=22,1,0)</f>
        <v>0</v>
      </c>
      <c r="AO4" s="67">
        <f>IF(G5=30,1,0)</f>
        <v>0</v>
      </c>
      <c r="AP4" s="68">
        <f>IF(G5=25,1,0)</f>
        <v>0</v>
      </c>
      <c r="AQ4" s="69">
        <f>IF(G5=22,1,0)</f>
        <v>0</v>
      </c>
      <c r="AR4" s="67">
        <f>IF(H5=30,1,0)</f>
        <v>0</v>
      </c>
      <c r="AS4" s="68">
        <f>IF(H5=25,1,0)</f>
        <v>0</v>
      </c>
      <c r="AT4" s="69">
        <f>IF(H5=22,1,0)</f>
        <v>1</v>
      </c>
      <c r="AU4" s="67">
        <f>IF(I5=30,1,0)</f>
        <v>1</v>
      </c>
      <c r="AV4" s="68">
        <f>IF(I5=25,1,0)</f>
        <v>0</v>
      </c>
      <c r="AW4" s="69">
        <f>IF(I5=22,1,0)</f>
        <v>0</v>
      </c>
      <c r="AX4" s="67">
        <f>IF(J5=30,1,0)</f>
        <v>0</v>
      </c>
      <c r="AY4" s="68">
        <f>IF(J5=25,1,0)</f>
        <v>0</v>
      </c>
      <c r="AZ4" s="69">
        <f>IF(J5=22,1,0)</f>
        <v>0</v>
      </c>
      <c r="BA4" s="80"/>
    </row>
    <row r="5" spans="2:52" ht="13.5" customHeight="1" thickBot="1">
      <c r="B5" s="25">
        <v>3</v>
      </c>
      <c r="C5" s="55" t="s">
        <v>105</v>
      </c>
      <c r="D5" s="24">
        <f t="shared" si="0"/>
        <v>20.2</v>
      </c>
      <c r="E5" s="123">
        <v>12</v>
      </c>
      <c r="F5" s="100">
        <v>25</v>
      </c>
      <c r="G5" s="100">
        <v>12</v>
      </c>
      <c r="H5" s="100">
        <v>22</v>
      </c>
      <c r="I5" s="2">
        <v>30</v>
      </c>
      <c r="J5" s="2"/>
      <c r="K5" s="125">
        <f t="shared" si="1"/>
        <v>101</v>
      </c>
      <c r="M5" s="128">
        <f>SUM(K5-E5)</f>
        <v>89</v>
      </c>
      <c r="AH5" s="80">
        <v>4</v>
      </c>
      <c r="AI5" s="67">
        <f>IF(E4=30,1,0)</f>
        <v>0</v>
      </c>
      <c r="AJ5" s="68">
        <f>IF(E4=25,1,0)</f>
        <v>0</v>
      </c>
      <c r="AK5" s="69">
        <f>IF(E4=22,1,0)</f>
        <v>0</v>
      </c>
      <c r="AL5" s="67">
        <f>IF(F4=30,1,0)</f>
        <v>0</v>
      </c>
      <c r="AM5" s="68">
        <f>IF(F4=25,1,0)</f>
        <v>0</v>
      </c>
      <c r="AN5" s="69">
        <f>IF(F4=22,1,0)</f>
        <v>0</v>
      </c>
      <c r="AO5" s="67">
        <f>IF(G4=30,1,0)</f>
        <v>0</v>
      </c>
      <c r="AP5" s="68">
        <f>IF(G4=25,1,0)</f>
        <v>1</v>
      </c>
      <c r="AQ5" s="69">
        <f>IF(G4=22,1,0)</f>
        <v>0</v>
      </c>
      <c r="AR5" s="67">
        <f>IF(H4=30,1,0)</f>
        <v>1</v>
      </c>
      <c r="AS5" s="68">
        <f>IF(H4=25,1,0)</f>
        <v>0</v>
      </c>
      <c r="AT5" s="69">
        <f>IF(H4=22,1,0)</f>
        <v>0</v>
      </c>
      <c r="AU5" s="67">
        <f>IF(I4=30,1,0)</f>
        <v>0</v>
      </c>
      <c r="AV5" s="68">
        <f>IF(I4=25,1,0)</f>
        <v>0</v>
      </c>
      <c r="AW5" s="69">
        <f>IF(I4=22,1,0)</f>
        <v>0</v>
      </c>
      <c r="AX5" s="67">
        <f>IF(J4=30,1,0)</f>
        <v>0</v>
      </c>
      <c r="AY5" s="68">
        <f>IF(J4=25,1,0)</f>
        <v>0</v>
      </c>
      <c r="AZ5" s="69">
        <f>IF(J4=22,1,0)</f>
        <v>0</v>
      </c>
    </row>
    <row r="6" spans="2:52" ht="13.5" customHeight="1" thickBot="1">
      <c r="B6" s="25">
        <v>4</v>
      </c>
      <c r="C6" s="56" t="s">
        <v>110</v>
      </c>
      <c r="D6" s="24">
        <f t="shared" si="0"/>
        <v>20.2</v>
      </c>
      <c r="E6" s="123">
        <v>18</v>
      </c>
      <c r="F6" s="100">
        <v>18</v>
      </c>
      <c r="G6" s="100">
        <v>22</v>
      </c>
      <c r="H6" s="100">
        <v>18</v>
      </c>
      <c r="I6" s="2">
        <v>25</v>
      </c>
      <c r="J6" s="2"/>
      <c r="K6" s="125">
        <f t="shared" si="1"/>
        <v>101</v>
      </c>
      <c r="M6" s="128">
        <f>SUM(K6-E6)</f>
        <v>83</v>
      </c>
      <c r="AH6" s="80">
        <v>7</v>
      </c>
      <c r="AI6" s="67">
        <f>IF(E6=30,1,0)</f>
        <v>0</v>
      </c>
      <c r="AJ6" s="68">
        <f>IF(E6=25,1,0)</f>
        <v>0</v>
      </c>
      <c r="AK6" s="69">
        <f>IF(E6=22,1,0)</f>
        <v>0</v>
      </c>
      <c r="AL6" s="67">
        <f>IF(F6=30,1,0)</f>
        <v>0</v>
      </c>
      <c r="AM6" s="68">
        <f>IF(F6=25,1,0)</f>
        <v>0</v>
      </c>
      <c r="AN6" s="69">
        <f>IF(F6=22,1,0)</f>
        <v>0</v>
      </c>
      <c r="AO6" s="67">
        <f>IF(G6=30,1,0)</f>
        <v>0</v>
      </c>
      <c r="AP6" s="68">
        <f>IF(G6=25,1,0)</f>
        <v>0</v>
      </c>
      <c r="AQ6" s="69">
        <f>IF(G6=22,1,0)</f>
        <v>1</v>
      </c>
      <c r="AR6" s="67">
        <f>IF(H6=30,1,0)</f>
        <v>0</v>
      </c>
      <c r="AS6" s="68">
        <f>IF(H6=25,1,0)</f>
        <v>0</v>
      </c>
      <c r="AT6" s="69">
        <f>IF(H6=22,1,0)</f>
        <v>0</v>
      </c>
      <c r="AU6" s="67">
        <f>IF(I6=30,1,0)</f>
        <v>0</v>
      </c>
      <c r="AV6" s="68">
        <f>IF(I6=25,1,0)</f>
        <v>1</v>
      </c>
      <c r="AW6" s="69">
        <f>IF(I6=22,1,0)</f>
        <v>0</v>
      </c>
      <c r="AX6" s="67">
        <f>IF(J6=30,1,0)</f>
        <v>0</v>
      </c>
      <c r="AY6" s="68">
        <f>IF(J6=25,1,0)</f>
        <v>0</v>
      </c>
      <c r="AZ6" s="69">
        <f>IF(J6=22,1,0)</f>
        <v>0</v>
      </c>
    </row>
    <row r="7" spans="2:52" ht="13.5" customHeight="1" thickBot="1">
      <c r="B7" s="25">
        <v>5</v>
      </c>
      <c r="C7" s="55" t="s">
        <v>103</v>
      </c>
      <c r="D7" s="24">
        <f t="shared" si="0"/>
        <v>18.8</v>
      </c>
      <c r="E7" s="100">
        <v>22</v>
      </c>
      <c r="F7" s="100">
        <v>22</v>
      </c>
      <c r="G7" s="100">
        <v>20</v>
      </c>
      <c r="H7" s="100">
        <v>16</v>
      </c>
      <c r="I7" s="124">
        <v>14</v>
      </c>
      <c r="J7" s="2"/>
      <c r="K7" s="125">
        <f t="shared" si="1"/>
        <v>94</v>
      </c>
      <c r="M7" s="128">
        <f>SUM(K7-I7)</f>
        <v>80</v>
      </c>
      <c r="AH7" s="80">
        <v>10</v>
      </c>
      <c r="AI7" s="67">
        <f>IF(E9=30,1,0)</f>
        <v>0</v>
      </c>
      <c r="AJ7" s="68">
        <f>IF(E9=25,1,0)</f>
        <v>0</v>
      </c>
      <c r="AK7" s="69">
        <f>IF(E9=22,1,0)</f>
        <v>0</v>
      </c>
      <c r="AL7" s="67">
        <f>IF(F9=30,1,0)</f>
        <v>0</v>
      </c>
      <c r="AM7" s="68">
        <f>IF(F9=25,1,0)</f>
        <v>0</v>
      </c>
      <c r="AN7" s="69">
        <f>IF(F9=22,1,0)</f>
        <v>0</v>
      </c>
      <c r="AO7" s="67">
        <f>IF(G9=30,1,0)</f>
        <v>0</v>
      </c>
      <c r="AP7" s="68">
        <f>IF(G9=25,1,0)</f>
        <v>0</v>
      </c>
      <c r="AQ7" s="69">
        <f>IF(G9=22,1,0)</f>
        <v>0</v>
      </c>
      <c r="AR7" s="67">
        <f>IF(H9=30,1,0)</f>
        <v>0</v>
      </c>
      <c r="AS7" s="68">
        <f>IF(H9=25,1,0)</f>
        <v>0</v>
      </c>
      <c r="AT7" s="69">
        <f>IF(H9=22,1,0)</f>
        <v>0</v>
      </c>
      <c r="AU7" s="67">
        <f>IF(I9=30,1,0)</f>
        <v>0</v>
      </c>
      <c r="AV7" s="68">
        <f>IF(I9=25,1,0)</f>
        <v>0</v>
      </c>
      <c r="AW7" s="69">
        <f>IF(I9=22,1,0)</f>
        <v>0</v>
      </c>
      <c r="AX7" s="67">
        <f>IF(J9=30,1,0)</f>
        <v>0</v>
      </c>
      <c r="AY7" s="68">
        <f>IF(J9=25,1,0)</f>
        <v>0</v>
      </c>
      <c r="AZ7" s="69">
        <f>IF(J9=22,1,0)</f>
        <v>0</v>
      </c>
    </row>
    <row r="8" spans="2:52" ht="13.5" customHeight="1" thickBot="1">
      <c r="B8" s="25">
        <v>6</v>
      </c>
      <c r="C8" s="56" t="s">
        <v>120</v>
      </c>
      <c r="D8" s="24">
        <f t="shared" si="0"/>
        <v>15.2</v>
      </c>
      <c r="E8" s="100">
        <v>20</v>
      </c>
      <c r="F8" s="100">
        <v>16</v>
      </c>
      <c r="G8" s="100">
        <v>16</v>
      </c>
      <c r="H8" s="100">
        <v>14</v>
      </c>
      <c r="I8" s="124">
        <v>10</v>
      </c>
      <c r="J8" s="2"/>
      <c r="K8" s="125">
        <f t="shared" si="1"/>
        <v>76</v>
      </c>
      <c r="M8" s="128">
        <f>SUM(K8-I8)</f>
        <v>66</v>
      </c>
      <c r="AH8" s="80">
        <v>6</v>
      </c>
      <c r="AI8" s="67">
        <f>IF(E7=30,1,0)</f>
        <v>0</v>
      </c>
      <c r="AJ8" s="68">
        <f>IF(E7=25,1,0)</f>
        <v>0</v>
      </c>
      <c r="AK8" s="69">
        <f>IF(E7=22,1,0)</f>
        <v>1</v>
      </c>
      <c r="AL8" s="67">
        <f>IF(F7=30,1,0)</f>
        <v>0</v>
      </c>
      <c r="AM8" s="68">
        <f>IF(F7=25,1,0)</f>
        <v>0</v>
      </c>
      <c r="AN8" s="69">
        <f>IF(F7=22,1,0)</f>
        <v>1</v>
      </c>
      <c r="AO8" s="67">
        <f>IF(G7=30,1,0)</f>
        <v>0</v>
      </c>
      <c r="AP8" s="68">
        <f>IF(G7=25,1,0)</f>
        <v>0</v>
      </c>
      <c r="AQ8" s="69">
        <f>IF(G7=22,1,0)</f>
        <v>0</v>
      </c>
      <c r="AR8" s="67">
        <f>IF(H7=30,1,0)</f>
        <v>0</v>
      </c>
      <c r="AS8" s="68">
        <f>IF(H7=25,1,0)</f>
        <v>0</v>
      </c>
      <c r="AT8" s="69">
        <f>IF(H7=22,1,0)</f>
        <v>0</v>
      </c>
      <c r="AU8" s="67">
        <f>IF(I7=30,1,0)</f>
        <v>0</v>
      </c>
      <c r="AV8" s="68">
        <f>IF(I7=25,1,0)</f>
        <v>0</v>
      </c>
      <c r="AW8" s="69">
        <f>IF(I7=22,1,0)</f>
        <v>0</v>
      </c>
      <c r="AX8" s="67">
        <f>IF(J7=30,1,0)</f>
        <v>0</v>
      </c>
      <c r="AY8" s="68">
        <f>IF(J7=25,1,0)</f>
        <v>0</v>
      </c>
      <c r="AZ8" s="69">
        <f>IF(J7=22,1,0)</f>
        <v>0</v>
      </c>
    </row>
    <row r="9" spans="2:52" ht="13.5" customHeight="1" thickBot="1">
      <c r="B9" s="25">
        <v>7</v>
      </c>
      <c r="C9" s="56" t="s">
        <v>106</v>
      </c>
      <c r="D9" s="24">
        <f t="shared" si="0"/>
        <v>16.5</v>
      </c>
      <c r="E9" s="100"/>
      <c r="F9" s="100">
        <v>12</v>
      </c>
      <c r="G9" s="100">
        <v>18</v>
      </c>
      <c r="H9" s="100">
        <v>20</v>
      </c>
      <c r="I9" s="2">
        <v>16</v>
      </c>
      <c r="J9" s="2"/>
      <c r="K9" s="126">
        <f t="shared" si="1"/>
        <v>66</v>
      </c>
      <c r="M9" s="129">
        <f>SUM(K9)</f>
        <v>66</v>
      </c>
      <c r="AH9" s="80">
        <v>12</v>
      </c>
      <c r="AI9" s="67">
        <f>IF(E3=30,1,0)</f>
        <v>1</v>
      </c>
      <c r="AJ9" s="68">
        <f>IF(E3=25,1,0)</f>
        <v>0</v>
      </c>
      <c r="AK9" s="69">
        <f>IF(E3=22,1,0)</f>
        <v>0</v>
      </c>
      <c r="AL9" s="67">
        <f>IF(F3=30,1,0)</f>
        <v>1</v>
      </c>
      <c r="AM9" s="68">
        <f>IF(F3=25,1,0)</f>
        <v>0</v>
      </c>
      <c r="AN9" s="69">
        <f>IF(F3=22,1,0)</f>
        <v>0</v>
      </c>
      <c r="AO9" s="67">
        <f>IF(G3=30,1,0)</f>
        <v>1</v>
      </c>
      <c r="AP9" s="68">
        <f>IF(G3=25,1,0)</f>
        <v>0</v>
      </c>
      <c r="AQ9" s="69">
        <f>IF(G3=22,1,0)</f>
        <v>0</v>
      </c>
      <c r="AR9" s="67">
        <f>IF(H3=30,1,0)</f>
        <v>0</v>
      </c>
      <c r="AS9" s="68">
        <f>IF(H3=25,1,0)</f>
        <v>1</v>
      </c>
      <c r="AT9" s="69">
        <f>IF(H3=22,1,0)</f>
        <v>0</v>
      </c>
      <c r="AU9" s="67">
        <f>IF(I3=30,1,0)</f>
        <v>0</v>
      </c>
      <c r="AV9" s="68">
        <f>IF(I3=25,1,0)</f>
        <v>0</v>
      </c>
      <c r="AW9" s="69">
        <f>IF(I3=22,1,0)</f>
        <v>1</v>
      </c>
      <c r="AX9" s="67">
        <f>IF(J3=30,1,0)</f>
        <v>0</v>
      </c>
      <c r="AY9" s="68">
        <f>IF(J3=25,1,0)</f>
        <v>0</v>
      </c>
      <c r="AZ9" s="69">
        <f>IF(J3=22,1,0)</f>
        <v>0</v>
      </c>
    </row>
    <row r="10" spans="2:52" ht="13.5" customHeight="1" thickBot="1">
      <c r="B10" s="25">
        <v>8</v>
      </c>
      <c r="C10" s="56" t="s">
        <v>112</v>
      </c>
      <c r="D10" s="24">
        <f t="shared" si="0"/>
        <v>13.2</v>
      </c>
      <c r="E10" s="100">
        <v>14</v>
      </c>
      <c r="F10" s="100">
        <v>14</v>
      </c>
      <c r="G10" s="100">
        <v>14</v>
      </c>
      <c r="H10" s="123">
        <v>12</v>
      </c>
      <c r="I10" s="2">
        <v>12</v>
      </c>
      <c r="J10" s="2"/>
      <c r="K10" s="125">
        <f t="shared" si="1"/>
        <v>66</v>
      </c>
      <c r="M10" s="128">
        <f>SUM(K10-H10)</f>
        <v>54</v>
      </c>
      <c r="AH10" s="80">
        <v>13</v>
      </c>
      <c r="AI10" s="67">
        <f>IF(E10=30,1,0)</f>
        <v>0</v>
      </c>
      <c r="AJ10" s="68">
        <f>IF(E10=25,1,0)</f>
        <v>0</v>
      </c>
      <c r="AK10" s="69">
        <f>IF(E10=22,1,0)</f>
        <v>0</v>
      </c>
      <c r="AL10" s="67">
        <f>IF(F10=30,1,0)</f>
        <v>0</v>
      </c>
      <c r="AM10" s="68">
        <f>IF(F10=25,1,0)</f>
        <v>0</v>
      </c>
      <c r="AN10" s="69">
        <f>IF(F10=22,1,0)</f>
        <v>0</v>
      </c>
      <c r="AO10" s="67">
        <f>IF(G10=30,1,0)</f>
        <v>0</v>
      </c>
      <c r="AP10" s="68">
        <f>IF(G10=25,1,0)</f>
        <v>0</v>
      </c>
      <c r="AQ10" s="69">
        <f>IF(G10=22,1,0)</f>
        <v>0</v>
      </c>
      <c r="AR10" s="67">
        <f>IF(H10=30,1,0)</f>
        <v>0</v>
      </c>
      <c r="AS10" s="68">
        <f>IF(H10=25,1,0)</f>
        <v>0</v>
      </c>
      <c r="AT10" s="69">
        <f>IF(H10=22,1,0)</f>
        <v>0</v>
      </c>
      <c r="AU10" s="67">
        <f>IF(I10=30,1,0)</f>
        <v>0</v>
      </c>
      <c r="AV10" s="68">
        <f>IF(I10=25,1,0)</f>
        <v>0</v>
      </c>
      <c r="AW10" s="69">
        <f>IF(I10=22,1,0)</f>
        <v>0</v>
      </c>
      <c r="AX10" s="67">
        <f>IF(J10=30,1,0)</f>
        <v>0</v>
      </c>
      <c r="AY10" s="68">
        <f>IF(J10=25,1,0)</f>
        <v>0</v>
      </c>
      <c r="AZ10" s="69">
        <f>IF(J10=22,1,0)</f>
        <v>0</v>
      </c>
    </row>
    <row r="11" spans="2:52" ht="13.5" customHeight="1" thickBot="1">
      <c r="B11" s="25">
        <v>9</v>
      </c>
      <c r="C11" s="55" t="s">
        <v>107</v>
      </c>
      <c r="D11" s="24">
        <f t="shared" si="0"/>
        <v>25</v>
      </c>
      <c r="E11" s="100">
        <v>25</v>
      </c>
      <c r="F11" s="100"/>
      <c r="G11" s="100"/>
      <c r="H11" s="100"/>
      <c r="I11" s="2"/>
      <c r="J11" s="2"/>
      <c r="K11" s="126">
        <f t="shared" si="1"/>
        <v>25</v>
      </c>
      <c r="M11" s="129">
        <f>SUM(K11)</f>
        <v>25</v>
      </c>
      <c r="AH11" s="80">
        <v>8</v>
      </c>
      <c r="AI11" s="67" t="e">
        <f>IF(#REF!=30,1,0)</f>
        <v>#REF!</v>
      </c>
      <c r="AJ11" s="68" t="e">
        <f>IF(#REF!=25,1,0)</f>
        <v>#REF!</v>
      </c>
      <c r="AK11" s="69" t="e">
        <f>IF(#REF!=22,1,0)</f>
        <v>#REF!</v>
      </c>
      <c r="AL11" s="67" t="e">
        <f>IF(#REF!=30,1,0)</f>
        <v>#REF!</v>
      </c>
      <c r="AM11" s="68" t="e">
        <f>IF(#REF!=25,1,0)</f>
        <v>#REF!</v>
      </c>
      <c r="AN11" s="69" t="e">
        <f>IF(#REF!=22,1,0)</f>
        <v>#REF!</v>
      </c>
      <c r="AO11" s="67" t="e">
        <f>IF(#REF!=30,1,0)</f>
        <v>#REF!</v>
      </c>
      <c r="AP11" s="68" t="e">
        <f>IF(#REF!=25,1,0)</f>
        <v>#REF!</v>
      </c>
      <c r="AQ11" s="69" t="e">
        <f>IF(#REF!=22,1,0)</f>
        <v>#REF!</v>
      </c>
      <c r="AR11" s="67" t="e">
        <f>IF(#REF!=30,1,0)</f>
        <v>#REF!</v>
      </c>
      <c r="AS11" s="68" t="e">
        <f>IF(#REF!=25,1,0)</f>
        <v>#REF!</v>
      </c>
      <c r="AT11" s="69" t="e">
        <f>IF(#REF!=22,1,0)</f>
        <v>#REF!</v>
      </c>
      <c r="AU11" s="67" t="e">
        <f>IF(#REF!=30,1,0)</f>
        <v>#REF!</v>
      </c>
      <c r="AV11" s="68" t="e">
        <f>IF(#REF!=25,1,0)</f>
        <v>#REF!</v>
      </c>
      <c r="AW11" s="69" t="e">
        <f>IF(#REF!=22,1,0)</f>
        <v>#REF!</v>
      </c>
      <c r="AX11" s="67" t="e">
        <f>IF(#REF!=30,1,0)</f>
        <v>#REF!</v>
      </c>
      <c r="AY11" s="68" t="e">
        <f>IF(#REF!=25,1,0)</f>
        <v>#REF!</v>
      </c>
      <c r="AZ11" s="69" t="e">
        <f>IF(#REF!=22,1,0)</f>
        <v>#REF!</v>
      </c>
    </row>
    <row r="12" spans="2:52" ht="13.5" customHeight="1" thickBot="1">
      <c r="B12" s="25">
        <v>10</v>
      </c>
      <c r="C12" s="55" t="s">
        <v>108</v>
      </c>
      <c r="D12" s="24">
        <f t="shared" si="0"/>
        <v>20</v>
      </c>
      <c r="E12" s="2"/>
      <c r="F12" s="2"/>
      <c r="G12" s="2"/>
      <c r="H12" s="2"/>
      <c r="I12" s="2">
        <v>20</v>
      </c>
      <c r="J12" s="2"/>
      <c r="K12" s="126">
        <f t="shared" si="1"/>
        <v>20</v>
      </c>
      <c r="M12" s="129">
        <f>SUM(K12)</f>
        <v>20</v>
      </c>
      <c r="AH12" s="80">
        <v>9</v>
      </c>
      <c r="AI12" s="67" t="e">
        <f>IF(#REF!=30,1,0)</f>
        <v>#REF!</v>
      </c>
      <c r="AJ12" s="68" t="e">
        <f>IF(#REF!=25,1,0)</f>
        <v>#REF!</v>
      </c>
      <c r="AK12" s="69" t="e">
        <f>IF(#REF!=22,1,0)</f>
        <v>#REF!</v>
      </c>
      <c r="AL12" s="67" t="e">
        <f>IF(#REF!=30,1,0)</f>
        <v>#REF!</v>
      </c>
      <c r="AM12" s="68" t="e">
        <f>IF(#REF!=25,1,0)</f>
        <v>#REF!</v>
      </c>
      <c r="AN12" s="69" t="e">
        <f>IF(#REF!=22,1,0)</f>
        <v>#REF!</v>
      </c>
      <c r="AO12" s="67" t="e">
        <f>IF(#REF!=30,1,0)</f>
        <v>#REF!</v>
      </c>
      <c r="AP12" s="68" t="e">
        <f>IF(#REF!=25,1,0)</f>
        <v>#REF!</v>
      </c>
      <c r="AQ12" s="69" t="e">
        <f>IF(#REF!=22,1,0)</f>
        <v>#REF!</v>
      </c>
      <c r="AR12" s="67" t="e">
        <f>IF(#REF!=30,1,0)</f>
        <v>#REF!</v>
      </c>
      <c r="AS12" s="68" t="e">
        <f>IF(#REF!=25,1,0)</f>
        <v>#REF!</v>
      </c>
      <c r="AT12" s="69" t="e">
        <f>IF(#REF!=22,1,0)</f>
        <v>#REF!</v>
      </c>
      <c r="AU12" s="67" t="e">
        <f>IF(#REF!=30,1,0)</f>
        <v>#REF!</v>
      </c>
      <c r="AV12" s="68" t="e">
        <f>IF(#REF!=25,1,0)</f>
        <v>#REF!</v>
      </c>
      <c r="AW12" s="69" t="e">
        <f>IF(#REF!=22,1,0)</f>
        <v>#REF!</v>
      </c>
      <c r="AX12" s="67" t="e">
        <f>IF(#REF!=30,1,0)</f>
        <v>#REF!</v>
      </c>
      <c r="AY12" s="68" t="e">
        <f>IF(#REF!=25,1,0)</f>
        <v>#REF!</v>
      </c>
      <c r="AZ12" s="69" t="e">
        <f>IF(#REF!=22,1,0)</f>
        <v>#REF!</v>
      </c>
    </row>
    <row r="13" spans="2:52" ht="13.5" customHeight="1" thickBot="1">
      <c r="B13" s="25">
        <v>11</v>
      </c>
      <c r="C13" s="56" t="s">
        <v>131</v>
      </c>
      <c r="D13" s="24">
        <f t="shared" si="0"/>
        <v>8</v>
      </c>
      <c r="E13" s="2"/>
      <c r="F13" s="2"/>
      <c r="G13" s="2"/>
      <c r="H13" s="2"/>
      <c r="I13" s="2">
        <v>8</v>
      </c>
      <c r="J13" s="2"/>
      <c r="K13" s="126">
        <f t="shared" si="1"/>
        <v>8</v>
      </c>
      <c r="M13" s="130">
        <f>SUM(K13)</f>
        <v>8</v>
      </c>
      <c r="AH13" s="80">
        <v>11</v>
      </c>
      <c r="AI13" s="67" t="e">
        <f>IF(#REF!=30,1,0)</f>
        <v>#REF!</v>
      </c>
      <c r="AJ13" s="68" t="e">
        <f>IF(#REF!=25,1,0)</f>
        <v>#REF!</v>
      </c>
      <c r="AK13" s="69" t="e">
        <f>IF(#REF!=22,1,0)</f>
        <v>#REF!</v>
      </c>
      <c r="AL13" s="67" t="e">
        <f>IF(#REF!=30,1,0)</f>
        <v>#REF!</v>
      </c>
      <c r="AM13" s="68" t="e">
        <f>IF(#REF!=25,1,0)</f>
        <v>#REF!</v>
      </c>
      <c r="AN13" s="69" t="e">
        <f>IF(#REF!=22,1,0)</f>
        <v>#REF!</v>
      </c>
      <c r="AO13" s="67" t="e">
        <f>IF(#REF!=30,1,0)</f>
        <v>#REF!</v>
      </c>
      <c r="AP13" s="68" t="e">
        <f>IF(#REF!=25,1,0)</f>
        <v>#REF!</v>
      </c>
      <c r="AQ13" s="69" t="e">
        <f>IF(#REF!=22,1,0)</f>
        <v>#REF!</v>
      </c>
      <c r="AR13" s="67" t="e">
        <f>IF(#REF!=30,1,0)</f>
        <v>#REF!</v>
      </c>
      <c r="AS13" s="68" t="e">
        <f>IF(#REF!=25,1,0)</f>
        <v>#REF!</v>
      </c>
      <c r="AT13" s="69" t="e">
        <f>IF(#REF!=22,1,0)</f>
        <v>#REF!</v>
      </c>
      <c r="AU13" s="67" t="e">
        <f>IF(#REF!=30,1,0)</f>
        <v>#REF!</v>
      </c>
      <c r="AV13" s="68" t="e">
        <f>IF(#REF!=25,1,0)</f>
        <v>#REF!</v>
      </c>
      <c r="AW13" s="69" t="e">
        <f>IF(#REF!=22,1,0)</f>
        <v>#REF!</v>
      </c>
      <c r="AX13" s="67" t="e">
        <f>IF(#REF!=30,1,0)</f>
        <v>#REF!</v>
      </c>
      <c r="AY13" s="68" t="e">
        <f>IF(#REF!=25,1,0)</f>
        <v>#REF!</v>
      </c>
      <c r="AZ13" s="69" t="e">
        <f>IF(#REF!=22,1,0)</f>
        <v>#REF!</v>
      </c>
    </row>
    <row r="14" spans="2:52" ht="13.5" customHeight="1" thickBot="1">
      <c r="B14" s="131" t="s">
        <v>6</v>
      </c>
      <c r="C14" s="132"/>
      <c r="D14" s="132"/>
      <c r="E14" s="132"/>
      <c r="F14" s="132"/>
      <c r="G14" s="132"/>
      <c r="H14" s="132"/>
      <c r="I14" s="132"/>
      <c r="J14" s="132"/>
      <c r="K14" s="133"/>
      <c r="L14" s="3"/>
      <c r="M14" s="3"/>
      <c r="AH14" s="80">
        <v>15</v>
      </c>
      <c r="AI14" s="67">
        <f>IF(E8=30,1,0)</f>
        <v>0</v>
      </c>
      <c r="AJ14" s="68">
        <f>IF(E8=25,1,0)</f>
        <v>0</v>
      </c>
      <c r="AK14" s="69">
        <f>IF(E8=22,1,0)</f>
        <v>0</v>
      </c>
      <c r="AL14" s="67">
        <f>IF(F8=30,1,0)</f>
        <v>0</v>
      </c>
      <c r="AM14" s="68">
        <f>IF(F8=25,1,0)</f>
        <v>0</v>
      </c>
      <c r="AN14" s="69">
        <f>IF(F8=22,1,0)</f>
        <v>0</v>
      </c>
      <c r="AO14" s="67">
        <f>IF(G8=30,1,0)</f>
        <v>0</v>
      </c>
      <c r="AP14" s="68">
        <f>IF(G8=25,1,0)</f>
        <v>0</v>
      </c>
      <c r="AQ14" s="69">
        <f>IF(G8=22,1,0)</f>
        <v>0</v>
      </c>
      <c r="AR14" s="67">
        <f>IF(H8=30,1,0)</f>
        <v>0</v>
      </c>
      <c r="AS14" s="68">
        <f>IF(H8=25,1,0)</f>
        <v>0</v>
      </c>
      <c r="AT14" s="69">
        <f>IF(H8=22,1,0)</f>
        <v>0</v>
      </c>
      <c r="AU14" s="67">
        <f>IF(I8=30,1,0)</f>
        <v>0</v>
      </c>
      <c r="AV14" s="68">
        <f>IF(I8=25,1,0)</f>
        <v>0</v>
      </c>
      <c r="AW14" s="69">
        <f>IF(I8=22,1,0)</f>
        <v>0</v>
      </c>
      <c r="AX14" s="67">
        <f>IF(J8=30,1,0)</f>
        <v>0</v>
      </c>
      <c r="AY14" s="68">
        <f>IF(J8=25,1,0)</f>
        <v>0</v>
      </c>
      <c r="AZ14" s="69">
        <f>IF(J8=22,1,0)</f>
        <v>0</v>
      </c>
    </row>
    <row r="15" spans="34:52" ht="13.5" customHeight="1" thickBot="1">
      <c r="AH15" s="80">
        <v>14</v>
      </c>
      <c r="AI15" s="67" t="e">
        <f>IF(#REF!=30,1,0)</f>
        <v>#REF!</v>
      </c>
      <c r="AJ15" s="68" t="e">
        <f>IF(#REF!=25,1,0)</f>
        <v>#REF!</v>
      </c>
      <c r="AK15" s="69" t="e">
        <f>IF(#REF!=22,1,0)</f>
        <v>#REF!</v>
      </c>
      <c r="AL15" s="67" t="e">
        <f>IF(#REF!=30,1,0)</f>
        <v>#REF!</v>
      </c>
      <c r="AM15" s="68" t="e">
        <f>IF(#REF!=25,1,0)</f>
        <v>#REF!</v>
      </c>
      <c r="AN15" s="69" t="e">
        <f>IF(#REF!=22,1,0)</f>
        <v>#REF!</v>
      </c>
      <c r="AO15" s="67" t="e">
        <f>IF(#REF!=30,1,0)</f>
        <v>#REF!</v>
      </c>
      <c r="AP15" s="68" t="e">
        <f>IF(#REF!=25,1,0)</f>
        <v>#REF!</v>
      </c>
      <c r="AQ15" s="69" t="e">
        <f>IF(#REF!=22,1,0)</f>
        <v>#REF!</v>
      </c>
      <c r="AR15" s="67" t="e">
        <f>IF(#REF!=30,1,0)</f>
        <v>#REF!</v>
      </c>
      <c r="AS15" s="68" t="e">
        <f>IF(#REF!=25,1,0)</f>
        <v>#REF!</v>
      </c>
      <c r="AT15" s="69" t="e">
        <f>IF(#REF!=22,1,0)</f>
        <v>#REF!</v>
      </c>
      <c r="AU15" s="67" t="e">
        <f>IF(#REF!=30,1,0)</f>
        <v>#REF!</v>
      </c>
      <c r="AV15" s="68" t="e">
        <f>IF(#REF!=25,1,0)</f>
        <v>#REF!</v>
      </c>
      <c r="AW15" s="69" t="e">
        <f>IF(#REF!=22,1,0)</f>
        <v>#REF!</v>
      </c>
      <c r="AX15" s="67" t="e">
        <f>IF(#REF!=30,1,0)</f>
        <v>#REF!</v>
      </c>
      <c r="AY15" s="68" t="e">
        <f>IF(#REF!=25,1,0)</f>
        <v>#REF!</v>
      </c>
      <c r="AZ15" s="69" t="e">
        <f>IF(#REF!=22,1,0)</f>
        <v>#REF!</v>
      </c>
    </row>
    <row r="16" spans="34:52" ht="13.5" customHeight="1" thickBot="1">
      <c r="AH16" s="80">
        <v>16</v>
      </c>
      <c r="AI16" s="67" t="e">
        <f>IF(#REF!=30,1,0)</f>
        <v>#REF!</v>
      </c>
      <c r="AJ16" s="68" t="e">
        <f>IF(#REF!=25,1,0)</f>
        <v>#REF!</v>
      </c>
      <c r="AK16" s="69" t="e">
        <f>IF(#REF!=22,1,0)</f>
        <v>#REF!</v>
      </c>
      <c r="AL16" s="67" t="e">
        <f>IF(#REF!=30,1,0)</f>
        <v>#REF!</v>
      </c>
      <c r="AM16" s="68" t="e">
        <f>IF(#REF!=25,1,0)</f>
        <v>#REF!</v>
      </c>
      <c r="AN16" s="69" t="e">
        <f>IF(#REF!=22,1,0)</f>
        <v>#REF!</v>
      </c>
      <c r="AO16" s="67" t="e">
        <f>IF(#REF!=30,1,0)</f>
        <v>#REF!</v>
      </c>
      <c r="AP16" s="68" t="e">
        <f>IF(#REF!=25,1,0)</f>
        <v>#REF!</v>
      </c>
      <c r="AQ16" s="69" t="e">
        <f>IF(#REF!=22,1,0)</f>
        <v>#REF!</v>
      </c>
      <c r="AR16" s="67" t="e">
        <f>IF(#REF!=30,1,0)</f>
        <v>#REF!</v>
      </c>
      <c r="AS16" s="68" t="e">
        <f>IF(#REF!=25,1,0)</f>
        <v>#REF!</v>
      </c>
      <c r="AT16" s="69" t="e">
        <f>IF(#REF!=22,1,0)</f>
        <v>#REF!</v>
      </c>
      <c r="AU16" s="67" t="e">
        <f>IF(#REF!=30,1,0)</f>
        <v>#REF!</v>
      </c>
      <c r="AV16" s="68" t="e">
        <f>IF(#REF!=25,1,0)</f>
        <v>#REF!</v>
      </c>
      <c r="AW16" s="69" t="e">
        <f>IF(#REF!=22,1,0)</f>
        <v>#REF!</v>
      </c>
      <c r="AX16" s="67" t="e">
        <f>IF(#REF!=30,1,0)</f>
        <v>#REF!</v>
      </c>
      <c r="AY16" s="68" t="e">
        <f>IF(#REF!=25,1,0)</f>
        <v>#REF!</v>
      </c>
      <c r="AZ16" s="69" t="e">
        <f>IF(#REF!=22,1,0)</f>
        <v>#REF!</v>
      </c>
    </row>
    <row r="17" spans="34:52" ht="13.5" customHeight="1" thickBot="1">
      <c r="AH17" s="80">
        <v>17</v>
      </c>
      <c r="AI17" s="67" t="e">
        <f>IF(#REF!=30,1,0)</f>
        <v>#REF!</v>
      </c>
      <c r="AJ17" s="68" t="e">
        <f>IF(#REF!=25,1,0)</f>
        <v>#REF!</v>
      </c>
      <c r="AK17" s="69" t="e">
        <f>IF(#REF!=22,1,0)</f>
        <v>#REF!</v>
      </c>
      <c r="AL17" s="67" t="e">
        <f>IF(#REF!=30,1,0)</f>
        <v>#REF!</v>
      </c>
      <c r="AM17" s="68" t="e">
        <f>IF(#REF!=25,1,0)</f>
        <v>#REF!</v>
      </c>
      <c r="AN17" s="69" t="e">
        <f>IF(#REF!=22,1,0)</f>
        <v>#REF!</v>
      </c>
      <c r="AO17" s="67" t="e">
        <f>IF(#REF!=30,1,0)</f>
        <v>#REF!</v>
      </c>
      <c r="AP17" s="68" t="e">
        <f>IF(#REF!=25,1,0)</f>
        <v>#REF!</v>
      </c>
      <c r="AQ17" s="69" t="e">
        <f>IF(#REF!=22,1,0)</f>
        <v>#REF!</v>
      </c>
      <c r="AR17" s="67" t="e">
        <f>IF(#REF!=30,1,0)</f>
        <v>#REF!</v>
      </c>
      <c r="AS17" s="68" t="e">
        <f>IF(#REF!=25,1,0)</f>
        <v>#REF!</v>
      </c>
      <c r="AT17" s="69" t="e">
        <f>IF(#REF!=22,1,0)</f>
        <v>#REF!</v>
      </c>
      <c r="AU17" s="67" t="e">
        <f>IF(#REF!=30,1,0)</f>
        <v>#REF!</v>
      </c>
      <c r="AV17" s="68" t="e">
        <f>IF(#REF!=25,1,0)</f>
        <v>#REF!</v>
      </c>
      <c r="AW17" s="69" t="e">
        <f>IF(#REF!=22,1,0)</f>
        <v>#REF!</v>
      </c>
      <c r="AX17" s="67" t="e">
        <f>IF(#REF!=30,1,0)</f>
        <v>#REF!</v>
      </c>
      <c r="AY17" s="68" t="e">
        <f>IF(#REF!=25,1,0)</f>
        <v>#REF!</v>
      </c>
      <c r="AZ17" s="69" t="e">
        <f>IF(#REF!=22,1,0)</f>
        <v>#REF!</v>
      </c>
    </row>
    <row r="18" spans="34:52" ht="13.5" customHeight="1" thickBot="1">
      <c r="AH18" s="80">
        <v>18</v>
      </c>
      <c r="AI18" s="67" t="e">
        <f>IF(#REF!=30,1,0)</f>
        <v>#REF!</v>
      </c>
      <c r="AJ18" s="68" t="e">
        <f>IF(#REF!=25,1,0)</f>
        <v>#REF!</v>
      </c>
      <c r="AK18" s="69" t="e">
        <f>IF(#REF!=22,1,0)</f>
        <v>#REF!</v>
      </c>
      <c r="AL18" s="67" t="e">
        <f>IF(#REF!=30,1,0)</f>
        <v>#REF!</v>
      </c>
      <c r="AM18" s="68" t="e">
        <f>IF(#REF!=25,1,0)</f>
        <v>#REF!</v>
      </c>
      <c r="AN18" s="69" t="e">
        <f>IF(#REF!=22,1,0)</f>
        <v>#REF!</v>
      </c>
      <c r="AO18" s="67" t="e">
        <f>IF(#REF!=30,1,0)</f>
        <v>#REF!</v>
      </c>
      <c r="AP18" s="68" t="e">
        <f>IF(#REF!=25,1,0)</f>
        <v>#REF!</v>
      </c>
      <c r="AQ18" s="69" t="e">
        <f>IF(#REF!=22,1,0)</f>
        <v>#REF!</v>
      </c>
      <c r="AR18" s="67" t="e">
        <f>IF(#REF!=30,1,0)</f>
        <v>#REF!</v>
      </c>
      <c r="AS18" s="68" t="e">
        <f>IF(#REF!=25,1,0)</f>
        <v>#REF!</v>
      </c>
      <c r="AT18" s="69" t="e">
        <f>IF(#REF!=22,1,0)</f>
        <v>#REF!</v>
      </c>
      <c r="AU18" s="67" t="e">
        <f>IF(#REF!=30,1,0)</f>
        <v>#REF!</v>
      </c>
      <c r="AV18" s="68" t="e">
        <f>IF(#REF!=25,1,0)</f>
        <v>#REF!</v>
      </c>
      <c r="AW18" s="69" t="e">
        <f>IF(#REF!=22,1,0)</f>
        <v>#REF!</v>
      </c>
      <c r="AX18" s="67" t="e">
        <f>IF(#REF!=30,1,0)</f>
        <v>#REF!</v>
      </c>
      <c r="AY18" s="68" t="e">
        <f>IF(#REF!=25,1,0)</f>
        <v>#REF!</v>
      </c>
      <c r="AZ18" s="69" t="e">
        <f>IF(#REF!=22,1,0)</f>
        <v>#REF!</v>
      </c>
    </row>
    <row r="19" spans="34:52" ht="13.5" customHeight="1" thickBot="1">
      <c r="AH19" s="80">
        <v>19</v>
      </c>
      <c r="AI19" s="67" t="e">
        <f>IF(#REF!=30,1,0)</f>
        <v>#REF!</v>
      </c>
      <c r="AJ19" s="68" t="e">
        <f>IF(#REF!=25,1,0)</f>
        <v>#REF!</v>
      </c>
      <c r="AK19" s="69" t="e">
        <f>IF(#REF!=22,1,0)</f>
        <v>#REF!</v>
      </c>
      <c r="AL19" s="67" t="e">
        <f>IF(#REF!=30,1,0)</f>
        <v>#REF!</v>
      </c>
      <c r="AM19" s="68" t="e">
        <f>IF(#REF!=25,1,0)</f>
        <v>#REF!</v>
      </c>
      <c r="AN19" s="69" t="e">
        <f>IF(#REF!=22,1,0)</f>
        <v>#REF!</v>
      </c>
      <c r="AO19" s="67" t="e">
        <f>IF(#REF!=30,1,0)</f>
        <v>#REF!</v>
      </c>
      <c r="AP19" s="68" t="e">
        <f>IF(#REF!=25,1,0)</f>
        <v>#REF!</v>
      </c>
      <c r="AQ19" s="69" t="e">
        <f>IF(#REF!=22,1,0)</f>
        <v>#REF!</v>
      </c>
      <c r="AR19" s="67" t="e">
        <f>IF(#REF!=30,1,0)</f>
        <v>#REF!</v>
      </c>
      <c r="AS19" s="68" t="e">
        <f>IF(#REF!=25,1,0)</f>
        <v>#REF!</v>
      </c>
      <c r="AT19" s="69" t="e">
        <f>IF(#REF!=22,1,0)</f>
        <v>#REF!</v>
      </c>
      <c r="AU19" s="67" t="e">
        <f>IF(#REF!=30,1,0)</f>
        <v>#REF!</v>
      </c>
      <c r="AV19" s="68" t="e">
        <f>IF(#REF!=25,1,0)</f>
        <v>#REF!</v>
      </c>
      <c r="AW19" s="69" t="e">
        <f>IF(#REF!=22,1,0)</f>
        <v>#REF!</v>
      </c>
      <c r="AX19" s="67" t="e">
        <f>IF(#REF!=30,1,0)</f>
        <v>#REF!</v>
      </c>
      <c r="AY19" s="68" t="e">
        <f>IF(#REF!=25,1,0)</f>
        <v>#REF!</v>
      </c>
      <c r="AZ19" s="69" t="e">
        <f>IF(#REF!=22,1,0)</f>
        <v>#REF!</v>
      </c>
    </row>
    <row r="20" spans="34:52" ht="13.5" customHeight="1" thickBot="1">
      <c r="AH20" s="80">
        <v>20</v>
      </c>
      <c r="AI20" s="67" t="e">
        <f>IF(#REF!=30,1,0)</f>
        <v>#REF!</v>
      </c>
      <c r="AJ20" s="68" t="e">
        <f>IF(#REF!=25,1,0)</f>
        <v>#REF!</v>
      </c>
      <c r="AK20" s="69" t="e">
        <f>IF(#REF!=22,1,0)</f>
        <v>#REF!</v>
      </c>
      <c r="AL20" s="67" t="e">
        <f>IF(#REF!=30,1,0)</f>
        <v>#REF!</v>
      </c>
      <c r="AM20" s="68" t="e">
        <f>IF(#REF!=25,1,0)</f>
        <v>#REF!</v>
      </c>
      <c r="AN20" s="69" t="e">
        <f>IF(#REF!=22,1,0)</f>
        <v>#REF!</v>
      </c>
      <c r="AO20" s="67" t="e">
        <f>IF(#REF!=30,1,0)</f>
        <v>#REF!</v>
      </c>
      <c r="AP20" s="68" t="e">
        <f>IF(#REF!=25,1,0)</f>
        <v>#REF!</v>
      </c>
      <c r="AQ20" s="69" t="e">
        <f>IF(#REF!=22,1,0)</f>
        <v>#REF!</v>
      </c>
      <c r="AR20" s="67" t="e">
        <f>IF(#REF!=30,1,0)</f>
        <v>#REF!</v>
      </c>
      <c r="AS20" s="68" t="e">
        <f>IF(#REF!=25,1,0)</f>
        <v>#REF!</v>
      </c>
      <c r="AT20" s="69" t="e">
        <f>IF(#REF!=22,1,0)</f>
        <v>#REF!</v>
      </c>
      <c r="AU20" s="67" t="e">
        <f>IF(#REF!=30,1,0)</f>
        <v>#REF!</v>
      </c>
      <c r="AV20" s="68" t="e">
        <f>IF(#REF!=25,1,0)</f>
        <v>#REF!</v>
      </c>
      <c r="AW20" s="69" t="e">
        <f>IF(#REF!=22,1,0)</f>
        <v>#REF!</v>
      </c>
      <c r="AX20" s="67" t="e">
        <f>IF(#REF!=30,1,0)</f>
        <v>#REF!</v>
      </c>
      <c r="AY20" s="68" t="e">
        <f>IF(#REF!=25,1,0)</f>
        <v>#REF!</v>
      </c>
      <c r="AZ20" s="69" t="e">
        <f>IF(#REF!=22,1,0)</f>
        <v>#REF!</v>
      </c>
    </row>
    <row r="21" spans="34:52" ht="13.5" customHeight="1" thickBot="1">
      <c r="AH21" s="80">
        <v>21</v>
      </c>
      <c r="AI21" s="67" t="e">
        <f>IF(#REF!=30,1,0)</f>
        <v>#REF!</v>
      </c>
      <c r="AJ21" s="68" t="e">
        <f>IF(#REF!=25,1,0)</f>
        <v>#REF!</v>
      </c>
      <c r="AK21" s="69" t="e">
        <f>IF(#REF!=22,1,0)</f>
        <v>#REF!</v>
      </c>
      <c r="AL21" s="67" t="e">
        <f>IF(#REF!=30,1,0)</f>
        <v>#REF!</v>
      </c>
      <c r="AM21" s="68" t="e">
        <f>IF(#REF!=25,1,0)</f>
        <v>#REF!</v>
      </c>
      <c r="AN21" s="69" t="e">
        <f>IF(#REF!=22,1,0)</f>
        <v>#REF!</v>
      </c>
      <c r="AO21" s="67" t="e">
        <f>IF(#REF!=30,1,0)</f>
        <v>#REF!</v>
      </c>
      <c r="AP21" s="68" t="e">
        <f>IF(#REF!=25,1,0)</f>
        <v>#REF!</v>
      </c>
      <c r="AQ21" s="69" t="e">
        <f>IF(#REF!=22,1,0)</f>
        <v>#REF!</v>
      </c>
      <c r="AR21" s="67" t="e">
        <f>IF(#REF!=30,1,0)</f>
        <v>#REF!</v>
      </c>
      <c r="AS21" s="68" t="e">
        <f>IF(#REF!=25,1,0)</f>
        <v>#REF!</v>
      </c>
      <c r="AT21" s="69" t="e">
        <f>IF(#REF!=22,1,0)</f>
        <v>#REF!</v>
      </c>
      <c r="AU21" s="67" t="e">
        <f>IF(#REF!=30,1,0)</f>
        <v>#REF!</v>
      </c>
      <c r="AV21" s="68" t="e">
        <f>IF(#REF!=25,1,0)</f>
        <v>#REF!</v>
      </c>
      <c r="AW21" s="69" t="e">
        <f>IF(#REF!=22,1,0)</f>
        <v>#REF!</v>
      </c>
      <c r="AX21" s="67" t="e">
        <f>IF(#REF!=30,1,0)</f>
        <v>#REF!</v>
      </c>
      <c r="AY21" s="68" t="e">
        <f>IF(#REF!=25,1,0)</f>
        <v>#REF!</v>
      </c>
      <c r="AZ21" s="69" t="e">
        <f>IF(#REF!=22,1,0)</f>
        <v>#REF!</v>
      </c>
    </row>
    <row r="22" spans="34:52" ht="13.5" customHeight="1" thickBot="1">
      <c r="AH22" s="80">
        <v>22</v>
      </c>
      <c r="AI22" s="67" t="e">
        <f>IF(#REF!=30,1,0)</f>
        <v>#REF!</v>
      </c>
      <c r="AJ22" s="68" t="e">
        <f>IF(#REF!=25,1,0)</f>
        <v>#REF!</v>
      </c>
      <c r="AK22" s="69" t="e">
        <f>IF(#REF!=22,1,0)</f>
        <v>#REF!</v>
      </c>
      <c r="AL22" s="67" t="e">
        <f>IF(#REF!=30,1,0)</f>
        <v>#REF!</v>
      </c>
      <c r="AM22" s="68" t="e">
        <f>IF(#REF!=25,1,0)</f>
        <v>#REF!</v>
      </c>
      <c r="AN22" s="69" t="e">
        <f>IF(#REF!=22,1,0)</f>
        <v>#REF!</v>
      </c>
      <c r="AO22" s="67" t="e">
        <f>IF(#REF!=30,1,0)</f>
        <v>#REF!</v>
      </c>
      <c r="AP22" s="68" t="e">
        <f>IF(#REF!=25,1,0)</f>
        <v>#REF!</v>
      </c>
      <c r="AQ22" s="69" t="e">
        <f>IF(#REF!=22,1,0)</f>
        <v>#REF!</v>
      </c>
      <c r="AR22" s="67" t="e">
        <f>IF(#REF!=30,1,0)</f>
        <v>#REF!</v>
      </c>
      <c r="AS22" s="68" t="e">
        <f>IF(#REF!=25,1,0)</f>
        <v>#REF!</v>
      </c>
      <c r="AT22" s="69" t="e">
        <f>IF(#REF!=22,1,0)</f>
        <v>#REF!</v>
      </c>
      <c r="AU22" s="67" t="e">
        <f>IF(#REF!=30,1,0)</f>
        <v>#REF!</v>
      </c>
      <c r="AV22" s="68" t="e">
        <f>IF(#REF!=25,1,0)</f>
        <v>#REF!</v>
      </c>
      <c r="AW22" s="69" t="e">
        <f>IF(#REF!=22,1,0)</f>
        <v>#REF!</v>
      </c>
      <c r="AX22" s="67" t="e">
        <f>IF(#REF!=30,1,0)</f>
        <v>#REF!</v>
      </c>
      <c r="AY22" s="68" t="e">
        <f>IF(#REF!=25,1,0)</f>
        <v>#REF!</v>
      </c>
      <c r="AZ22" s="69" t="e">
        <f>IF(#REF!=22,1,0)</f>
        <v>#REF!</v>
      </c>
    </row>
    <row r="23" spans="34:52" ht="13.5" customHeight="1" thickBot="1">
      <c r="AH23" s="80">
        <v>23</v>
      </c>
      <c r="AI23" s="67" t="e">
        <f>IF(#REF!=30,1,0)</f>
        <v>#REF!</v>
      </c>
      <c r="AJ23" s="68" t="e">
        <f>IF(#REF!=25,1,0)</f>
        <v>#REF!</v>
      </c>
      <c r="AK23" s="69" t="e">
        <f>IF(#REF!=22,1,0)</f>
        <v>#REF!</v>
      </c>
      <c r="AL23" s="67" t="e">
        <f>IF(#REF!=30,1,0)</f>
        <v>#REF!</v>
      </c>
      <c r="AM23" s="68" t="e">
        <f>IF(#REF!=25,1,0)</f>
        <v>#REF!</v>
      </c>
      <c r="AN23" s="69" t="e">
        <f>IF(#REF!=22,1,0)</f>
        <v>#REF!</v>
      </c>
      <c r="AO23" s="67" t="e">
        <f>IF(#REF!=30,1,0)</f>
        <v>#REF!</v>
      </c>
      <c r="AP23" s="68" t="e">
        <f>IF(#REF!=25,1,0)</f>
        <v>#REF!</v>
      </c>
      <c r="AQ23" s="69" t="e">
        <f>IF(#REF!=22,1,0)</f>
        <v>#REF!</v>
      </c>
      <c r="AR23" s="67" t="e">
        <f>IF(#REF!=30,1,0)</f>
        <v>#REF!</v>
      </c>
      <c r="AS23" s="68" t="e">
        <f>IF(#REF!=25,1,0)</f>
        <v>#REF!</v>
      </c>
      <c r="AT23" s="69" t="e">
        <f>IF(#REF!=22,1,0)</f>
        <v>#REF!</v>
      </c>
      <c r="AU23" s="67" t="e">
        <f>IF(#REF!=30,1,0)</f>
        <v>#REF!</v>
      </c>
      <c r="AV23" s="68" t="e">
        <f>IF(#REF!=25,1,0)</f>
        <v>#REF!</v>
      </c>
      <c r="AW23" s="69" t="e">
        <f>IF(#REF!=22,1,0)</f>
        <v>#REF!</v>
      </c>
      <c r="AX23" s="67" t="e">
        <f>IF(#REF!=30,1,0)</f>
        <v>#REF!</v>
      </c>
      <c r="AY23" s="68" t="e">
        <f>IF(#REF!=25,1,0)</f>
        <v>#REF!</v>
      </c>
      <c r="AZ23" s="69" t="e">
        <f>IF(#REF!=22,1,0)</f>
        <v>#REF!</v>
      </c>
    </row>
    <row r="24" spans="34:52" ht="13.5" customHeight="1" thickBot="1">
      <c r="AH24" s="80">
        <v>24</v>
      </c>
      <c r="AI24" s="67" t="e">
        <f>IF(#REF!=30,1,0)</f>
        <v>#REF!</v>
      </c>
      <c r="AJ24" s="68" t="e">
        <f>IF(#REF!=25,1,0)</f>
        <v>#REF!</v>
      </c>
      <c r="AK24" s="69" t="e">
        <f>IF(#REF!=22,1,0)</f>
        <v>#REF!</v>
      </c>
      <c r="AL24" s="67" t="e">
        <f>IF(#REF!=30,1,0)</f>
        <v>#REF!</v>
      </c>
      <c r="AM24" s="68" t="e">
        <f>IF(#REF!=25,1,0)</f>
        <v>#REF!</v>
      </c>
      <c r="AN24" s="69" t="e">
        <f>IF(#REF!=22,1,0)</f>
        <v>#REF!</v>
      </c>
      <c r="AO24" s="67" t="e">
        <f>IF(#REF!=30,1,0)</f>
        <v>#REF!</v>
      </c>
      <c r="AP24" s="68" t="e">
        <f>IF(#REF!=25,1,0)</f>
        <v>#REF!</v>
      </c>
      <c r="AQ24" s="69" t="e">
        <f>IF(#REF!=22,1,0)</f>
        <v>#REF!</v>
      </c>
      <c r="AR24" s="67" t="e">
        <f>IF(#REF!=30,1,0)</f>
        <v>#REF!</v>
      </c>
      <c r="AS24" s="68" t="e">
        <f>IF(#REF!=25,1,0)</f>
        <v>#REF!</v>
      </c>
      <c r="AT24" s="69" t="e">
        <f>IF(#REF!=22,1,0)</f>
        <v>#REF!</v>
      </c>
      <c r="AU24" s="67" t="e">
        <f>IF(#REF!=30,1,0)</f>
        <v>#REF!</v>
      </c>
      <c r="AV24" s="68" t="e">
        <f>IF(#REF!=25,1,0)</f>
        <v>#REF!</v>
      </c>
      <c r="AW24" s="69" t="e">
        <f>IF(#REF!=22,1,0)</f>
        <v>#REF!</v>
      </c>
      <c r="AX24" s="67" t="e">
        <f>IF(#REF!=30,1,0)</f>
        <v>#REF!</v>
      </c>
      <c r="AY24" s="68" t="e">
        <f>IF(#REF!=25,1,0)</f>
        <v>#REF!</v>
      </c>
      <c r="AZ24" s="69" t="e">
        <f>IF(#REF!=22,1,0)</f>
        <v>#REF!</v>
      </c>
    </row>
    <row r="25" spans="34:52" ht="13.5" customHeight="1" thickBot="1">
      <c r="AH25" s="80">
        <v>25</v>
      </c>
      <c r="AI25" s="67" t="e">
        <f>IF(#REF!=30,1,0)</f>
        <v>#REF!</v>
      </c>
      <c r="AJ25" s="68" t="e">
        <f>IF(#REF!=25,1,0)</f>
        <v>#REF!</v>
      </c>
      <c r="AK25" s="69" t="e">
        <f>IF(#REF!=22,1,0)</f>
        <v>#REF!</v>
      </c>
      <c r="AL25" s="67" t="e">
        <f>IF(#REF!=30,1,0)</f>
        <v>#REF!</v>
      </c>
      <c r="AM25" s="68" t="e">
        <f>IF(#REF!=25,1,0)</f>
        <v>#REF!</v>
      </c>
      <c r="AN25" s="69" t="e">
        <f>IF(#REF!=22,1,0)</f>
        <v>#REF!</v>
      </c>
      <c r="AO25" s="67" t="e">
        <f>IF(#REF!=30,1,0)</f>
        <v>#REF!</v>
      </c>
      <c r="AP25" s="68" t="e">
        <f>IF(#REF!=25,1,0)</f>
        <v>#REF!</v>
      </c>
      <c r="AQ25" s="69" t="e">
        <f>IF(#REF!=22,1,0)</f>
        <v>#REF!</v>
      </c>
      <c r="AR25" s="67" t="e">
        <f>IF(#REF!=30,1,0)</f>
        <v>#REF!</v>
      </c>
      <c r="AS25" s="68" t="e">
        <f>IF(#REF!=25,1,0)</f>
        <v>#REF!</v>
      </c>
      <c r="AT25" s="69" t="e">
        <f>IF(#REF!=22,1,0)</f>
        <v>#REF!</v>
      </c>
      <c r="AU25" s="67" t="e">
        <f>IF(#REF!=30,1,0)</f>
        <v>#REF!</v>
      </c>
      <c r="AV25" s="68" t="e">
        <f>IF(#REF!=25,1,0)</f>
        <v>#REF!</v>
      </c>
      <c r="AW25" s="69" t="e">
        <f>IF(#REF!=22,1,0)</f>
        <v>#REF!</v>
      </c>
      <c r="AX25" s="67" t="e">
        <f>IF(#REF!=30,1,0)</f>
        <v>#REF!</v>
      </c>
      <c r="AY25" s="68" t="e">
        <f>IF(#REF!=25,1,0)</f>
        <v>#REF!</v>
      </c>
      <c r="AZ25" s="69" t="e">
        <f>IF(#REF!=22,1,0)</f>
        <v>#REF!</v>
      </c>
    </row>
    <row r="26" spans="34:52" ht="13.5" customHeight="1" thickBot="1">
      <c r="AH26" s="80">
        <v>26</v>
      </c>
      <c r="AI26" s="67" t="e">
        <f>IF(#REF!=30,1,0)</f>
        <v>#REF!</v>
      </c>
      <c r="AJ26" s="68" t="e">
        <f>IF(#REF!=25,1,0)</f>
        <v>#REF!</v>
      </c>
      <c r="AK26" s="69" t="e">
        <f>IF(#REF!=22,1,0)</f>
        <v>#REF!</v>
      </c>
      <c r="AL26" s="67" t="e">
        <f>IF(#REF!=30,1,0)</f>
        <v>#REF!</v>
      </c>
      <c r="AM26" s="68" t="e">
        <f>IF(#REF!=25,1,0)</f>
        <v>#REF!</v>
      </c>
      <c r="AN26" s="69" t="e">
        <f>IF(#REF!=22,1,0)</f>
        <v>#REF!</v>
      </c>
      <c r="AO26" s="67" t="e">
        <f>IF(#REF!=30,1,0)</f>
        <v>#REF!</v>
      </c>
      <c r="AP26" s="68" t="e">
        <f>IF(#REF!=25,1,0)</f>
        <v>#REF!</v>
      </c>
      <c r="AQ26" s="69" t="e">
        <f>IF(#REF!=22,1,0)</f>
        <v>#REF!</v>
      </c>
      <c r="AR26" s="67" t="e">
        <f>IF(#REF!=30,1,0)</f>
        <v>#REF!</v>
      </c>
      <c r="AS26" s="68" t="e">
        <f>IF(#REF!=25,1,0)</f>
        <v>#REF!</v>
      </c>
      <c r="AT26" s="69" t="e">
        <f>IF(#REF!=22,1,0)</f>
        <v>#REF!</v>
      </c>
      <c r="AU26" s="67" t="e">
        <f>IF(#REF!=30,1,0)</f>
        <v>#REF!</v>
      </c>
      <c r="AV26" s="68" t="e">
        <f>IF(#REF!=25,1,0)</f>
        <v>#REF!</v>
      </c>
      <c r="AW26" s="69" t="e">
        <f>IF(#REF!=22,1,0)</f>
        <v>#REF!</v>
      </c>
      <c r="AX26" s="67" t="e">
        <f>IF(#REF!=30,1,0)</f>
        <v>#REF!</v>
      </c>
      <c r="AY26" s="68" t="e">
        <f>IF(#REF!=25,1,0)</f>
        <v>#REF!</v>
      </c>
      <c r="AZ26" s="69" t="e">
        <f>IF(#REF!=22,1,0)</f>
        <v>#REF!</v>
      </c>
    </row>
    <row r="27" spans="2:52" s="3" customFormat="1" ht="13.5" customHeight="1" thickBot="1">
      <c r="B27"/>
      <c r="C27"/>
      <c r="D27"/>
      <c r="E27"/>
      <c r="F27"/>
      <c r="G27"/>
      <c r="H27"/>
      <c r="I27"/>
      <c r="J27"/>
      <c r="K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 s="80">
        <v>27</v>
      </c>
      <c r="AI27" s="67" t="e">
        <f>IF(#REF!=30,1,0)</f>
        <v>#REF!</v>
      </c>
      <c r="AJ27" s="68" t="e">
        <f>IF(#REF!=25,1,0)</f>
        <v>#REF!</v>
      </c>
      <c r="AK27" s="69" t="e">
        <f>IF(#REF!=22,1,0)</f>
        <v>#REF!</v>
      </c>
      <c r="AL27" s="67" t="e">
        <f>IF(#REF!=30,1,0)</f>
        <v>#REF!</v>
      </c>
      <c r="AM27" s="68" t="e">
        <f>IF(#REF!=25,1,0)</f>
        <v>#REF!</v>
      </c>
      <c r="AN27" s="69" t="e">
        <f>IF(#REF!=22,1,0)</f>
        <v>#REF!</v>
      </c>
      <c r="AO27" s="67" t="e">
        <f>IF(#REF!=30,1,0)</f>
        <v>#REF!</v>
      </c>
      <c r="AP27" s="68" t="e">
        <f>IF(#REF!=25,1,0)</f>
        <v>#REF!</v>
      </c>
      <c r="AQ27" s="69" t="e">
        <f>IF(#REF!=22,1,0)</f>
        <v>#REF!</v>
      </c>
      <c r="AR27" s="67" t="e">
        <f>IF(#REF!=30,1,0)</f>
        <v>#REF!</v>
      </c>
      <c r="AS27" s="68" t="e">
        <f>IF(#REF!=25,1,0)</f>
        <v>#REF!</v>
      </c>
      <c r="AT27" s="69" t="e">
        <f>IF(#REF!=22,1,0)</f>
        <v>#REF!</v>
      </c>
      <c r="AU27" s="67" t="e">
        <f>IF(#REF!=30,1,0)</f>
        <v>#REF!</v>
      </c>
      <c r="AV27" s="68" t="e">
        <f>IF(#REF!=25,1,0)</f>
        <v>#REF!</v>
      </c>
      <c r="AW27" s="69" t="e">
        <f>IF(#REF!=22,1,0)</f>
        <v>#REF!</v>
      </c>
      <c r="AX27" s="67" t="e">
        <f>IF(#REF!=30,1,0)</f>
        <v>#REF!</v>
      </c>
      <c r="AY27" s="68" t="e">
        <f>IF(#REF!=25,1,0)</f>
        <v>#REF!</v>
      </c>
      <c r="AZ27" s="69" t="e">
        <f>IF(#REF!=22,1,0)</f>
        <v>#REF!</v>
      </c>
    </row>
    <row r="28" spans="34:52" ht="13.5" customHeight="1" thickBot="1">
      <c r="AH28" s="80">
        <v>28</v>
      </c>
      <c r="AI28" s="67" t="e">
        <f>IF(#REF!=30,1,0)</f>
        <v>#REF!</v>
      </c>
      <c r="AJ28" s="68" t="e">
        <f>IF(#REF!=25,1,0)</f>
        <v>#REF!</v>
      </c>
      <c r="AK28" s="69" t="e">
        <f>IF(#REF!=22,1,0)</f>
        <v>#REF!</v>
      </c>
      <c r="AL28" s="67" t="e">
        <f>IF(#REF!=30,1,0)</f>
        <v>#REF!</v>
      </c>
      <c r="AM28" s="68" t="e">
        <f>IF(#REF!=25,1,0)</f>
        <v>#REF!</v>
      </c>
      <c r="AN28" s="69" t="e">
        <f>IF(#REF!=22,1,0)</f>
        <v>#REF!</v>
      </c>
      <c r="AO28" s="67" t="e">
        <f>IF(#REF!=30,1,0)</f>
        <v>#REF!</v>
      </c>
      <c r="AP28" s="68" t="e">
        <f>IF(#REF!=25,1,0)</f>
        <v>#REF!</v>
      </c>
      <c r="AQ28" s="69" t="e">
        <f>IF(#REF!=22,1,0)</f>
        <v>#REF!</v>
      </c>
      <c r="AR28" s="67" t="e">
        <f>IF(#REF!=30,1,0)</f>
        <v>#REF!</v>
      </c>
      <c r="AS28" s="68" t="e">
        <f>IF(#REF!=25,1,0)</f>
        <v>#REF!</v>
      </c>
      <c r="AT28" s="69" t="e">
        <f>IF(#REF!=22,1,0)</f>
        <v>#REF!</v>
      </c>
      <c r="AU28" s="67" t="e">
        <f>IF(#REF!=30,1,0)</f>
        <v>#REF!</v>
      </c>
      <c r="AV28" s="68" t="e">
        <f>IF(#REF!=25,1,0)</f>
        <v>#REF!</v>
      </c>
      <c r="AW28" s="69" t="e">
        <f>IF(#REF!=22,1,0)</f>
        <v>#REF!</v>
      </c>
      <c r="AX28" s="67" t="e">
        <f>IF(#REF!=30,1,0)</f>
        <v>#REF!</v>
      </c>
      <c r="AY28" s="68" t="e">
        <f>IF(#REF!=25,1,0)</f>
        <v>#REF!</v>
      </c>
      <c r="AZ28" s="69" t="e">
        <f>IF(#REF!=22,1,0)</f>
        <v>#REF!</v>
      </c>
    </row>
    <row r="29" spans="34:52" ht="13.5" customHeight="1" thickBot="1">
      <c r="AH29" s="80">
        <v>29</v>
      </c>
      <c r="AI29" s="67" t="e">
        <f>IF(#REF!=30,1,0)</f>
        <v>#REF!</v>
      </c>
      <c r="AJ29" s="68" t="e">
        <f>IF(#REF!=25,1,0)</f>
        <v>#REF!</v>
      </c>
      <c r="AK29" s="69" t="e">
        <f>IF(#REF!=22,1,0)</f>
        <v>#REF!</v>
      </c>
      <c r="AL29" s="67" t="e">
        <f>IF(#REF!=30,1,0)</f>
        <v>#REF!</v>
      </c>
      <c r="AM29" s="68" t="e">
        <f>IF(#REF!=25,1,0)</f>
        <v>#REF!</v>
      </c>
      <c r="AN29" s="69" t="e">
        <f>IF(#REF!=22,1,0)</f>
        <v>#REF!</v>
      </c>
      <c r="AO29" s="67" t="e">
        <f>IF(#REF!=30,1,0)</f>
        <v>#REF!</v>
      </c>
      <c r="AP29" s="68" t="e">
        <f>IF(#REF!=25,1,0)</f>
        <v>#REF!</v>
      </c>
      <c r="AQ29" s="69" t="e">
        <f>IF(#REF!=22,1,0)</f>
        <v>#REF!</v>
      </c>
      <c r="AR29" s="67" t="e">
        <f>IF(#REF!=30,1,0)</f>
        <v>#REF!</v>
      </c>
      <c r="AS29" s="68" t="e">
        <f>IF(#REF!=25,1,0)</f>
        <v>#REF!</v>
      </c>
      <c r="AT29" s="69" t="e">
        <f>IF(#REF!=22,1,0)</f>
        <v>#REF!</v>
      </c>
      <c r="AU29" s="67" t="e">
        <f>IF(#REF!=30,1,0)</f>
        <v>#REF!</v>
      </c>
      <c r="AV29" s="68" t="e">
        <f>IF(#REF!=25,1,0)</f>
        <v>#REF!</v>
      </c>
      <c r="AW29" s="69" t="e">
        <f>IF(#REF!=22,1,0)</f>
        <v>#REF!</v>
      </c>
      <c r="AX29" s="67" t="e">
        <f>IF(#REF!=30,1,0)</f>
        <v>#REF!</v>
      </c>
      <c r="AY29" s="68" t="e">
        <f>IF(#REF!=25,1,0)</f>
        <v>#REF!</v>
      </c>
      <c r="AZ29" s="69" t="e">
        <f>IF(#REF!=22,1,0)</f>
        <v>#REF!</v>
      </c>
    </row>
    <row r="30" spans="34:52" ht="13.5" customHeight="1" thickBot="1">
      <c r="AH30" s="80">
        <v>30</v>
      </c>
      <c r="AI30" s="67" t="e">
        <f>IF(#REF!=30,1,0)</f>
        <v>#REF!</v>
      </c>
      <c r="AJ30" s="68" t="e">
        <f>IF(#REF!=25,1,0)</f>
        <v>#REF!</v>
      </c>
      <c r="AK30" s="69" t="e">
        <f>IF(#REF!=22,1,0)</f>
        <v>#REF!</v>
      </c>
      <c r="AL30" s="67" t="e">
        <f>IF(#REF!=30,1,0)</f>
        <v>#REF!</v>
      </c>
      <c r="AM30" s="68" t="e">
        <f>IF(#REF!=25,1,0)</f>
        <v>#REF!</v>
      </c>
      <c r="AN30" s="69" t="e">
        <f>IF(#REF!=22,1,0)</f>
        <v>#REF!</v>
      </c>
      <c r="AO30" s="67" t="e">
        <f>IF(#REF!=30,1,0)</f>
        <v>#REF!</v>
      </c>
      <c r="AP30" s="68" t="e">
        <f>IF(#REF!=25,1,0)</f>
        <v>#REF!</v>
      </c>
      <c r="AQ30" s="69" t="e">
        <f>IF(#REF!=22,1,0)</f>
        <v>#REF!</v>
      </c>
      <c r="AR30" s="67" t="e">
        <f>IF(#REF!=30,1,0)</f>
        <v>#REF!</v>
      </c>
      <c r="AS30" s="68" t="e">
        <f>IF(#REF!=25,1,0)</f>
        <v>#REF!</v>
      </c>
      <c r="AT30" s="69" t="e">
        <f>IF(#REF!=22,1,0)</f>
        <v>#REF!</v>
      </c>
      <c r="AU30" s="67" t="e">
        <f>IF(#REF!=30,1,0)</f>
        <v>#REF!</v>
      </c>
      <c r="AV30" s="68" t="e">
        <f>IF(#REF!=25,1,0)</f>
        <v>#REF!</v>
      </c>
      <c r="AW30" s="69" t="e">
        <f>IF(#REF!=22,1,0)</f>
        <v>#REF!</v>
      </c>
      <c r="AX30" s="67" t="e">
        <f>IF(#REF!=30,1,0)</f>
        <v>#REF!</v>
      </c>
      <c r="AY30" s="68" t="e">
        <f>IF(#REF!=25,1,0)</f>
        <v>#REF!</v>
      </c>
      <c r="AZ30" s="69" t="e">
        <f>IF(#REF!=22,1,0)</f>
        <v>#REF!</v>
      </c>
    </row>
    <row r="31" spans="34:52" ht="13.5" customHeight="1" thickBot="1">
      <c r="AH31" s="80">
        <v>31</v>
      </c>
      <c r="AI31" s="67" t="e">
        <f>IF(#REF!=30,1,0)</f>
        <v>#REF!</v>
      </c>
      <c r="AJ31" s="68" t="e">
        <f>IF(#REF!=25,1,0)</f>
        <v>#REF!</v>
      </c>
      <c r="AK31" s="69" t="e">
        <f>IF(#REF!=22,1,0)</f>
        <v>#REF!</v>
      </c>
      <c r="AL31" s="67" t="e">
        <f>IF(#REF!=30,1,0)</f>
        <v>#REF!</v>
      </c>
      <c r="AM31" s="68" t="e">
        <f>IF(#REF!=25,1,0)</f>
        <v>#REF!</v>
      </c>
      <c r="AN31" s="69" t="e">
        <f>IF(#REF!=22,1,0)</f>
        <v>#REF!</v>
      </c>
      <c r="AO31" s="67" t="e">
        <f>IF(#REF!=30,1,0)</f>
        <v>#REF!</v>
      </c>
      <c r="AP31" s="68" t="e">
        <f>IF(#REF!=25,1,0)</f>
        <v>#REF!</v>
      </c>
      <c r="AQ31" s="69" t="e">
        <f>IF(#REF!=22,1,0)</f>
        <v>#REF!</v>
      </c>
      <c r="AR31" s="67" t="e">
        <f>IF(#REF!=30,1,0)</f>
        <v>#REF!</v>
      </c>
      <c r="AS31" s="68" t="e">
        <f>IF(#REF!=25,1,0)</f>
        <v>#REF!</v>
      </c>
      <c r="AT31" s="69" t="e">
        <f>IF(#REF!=22,1,0)</f>
        <v>#REF!</v>
      </c>
      <c r="AU31" s="67" t="e">
        <f>IF(#REF!=30,1,0)</f>
        <v>#REF!</v>
      </c>
      <c r="AV31" s="68" t="e">
        <f>IF(#REF!=25,1,0)</f>
        <v>#REF!</v>
      </c>
      <c r="AW31" s="69" t="e">
        <f>IF(#REF!=22,1,0)</f>
        <v>#REF!</v>
      </c>
      <c r="AX31" s="67" t="e">
        <f>IF(#REF!=30,1,0)</f>
        <v>#REF!</v>
      </c>
      <c r="AY31" s="68" t="e">
        <f>IF(#REF!=25,1,0)</f>
        <v>#REF!</v>
      </c>
      <c r="AZ31" s="69" t="e">
        <f>IF(#REF!=22,1,0)</f>
        <v>#REF!</v>
      </c>
    </row>
    <row r="32" spans="34:52" ht="13.5" customHeight="1" thickBot="1">
      <c r="AH32" s="80">
        <v>32</v>
      </c>
      <c r="AI32" s="67" t="e">
        <f>IF(#REF!=30,1,0)</f>
        <v>#REF!</v>
      </c>
      <c r="AJ32" s="68" t="e">
        <f>IF(#REF!=25,1,0)</f>
        <v>#REF!</v>
      </c>
      <c r="AK32" s="69" t="e">
        <f>IF(#REF!=22,1,0)</f>
        <v>#REF!</v>
      </c>
      <c r="AL32" s="67" t="e">
        <f>IF(#REF!=30,1,0)</f>
        <v>#REF!</v>
      </c>
      <c r="AM32" s="68" t="e">
        <f>IF(#REF!=25,1,0)</f>
        <v>#REF!</v>
      </c>
      <c r="AN32" s="69" t="e">
        <f>IF(#REF!=22,1,0)</f>
        <v>#REF!</v>
      </c>
      <c r="AO32" s="67" t="e">
        <f>IF(#REF!=30,1,0)</f>
        <v>#REF!</v>
      </c>
      <c r="AP32" s="68" t="e">
        <f>IF(#REF!=25,1,0)</f>
        <v>#REF!</v>
      </c>
      <c r="AQ32" s="69" t="e">
        <f>IF(#REF!=22,1,0)</f>
        <v>#REF!</v>
      </c>
      <c r="AR32" s="67" t="e">
        <f>IF(#REF!=30,1,0)</f>
        <v>#REF!</v>
      </c>
      <c r="AS32" s="68" t="e">
        <f>IF(#REF!=25,1,0)</f>
        <v>#REF!</v>
      </c>
      <c r="AT32" s="69" t="e">
        <f>IF(#REF!=22,1,0)</f>
        <v>#REF!</v>
      </c>
      <c r="AU32" s="67" t="e">
        <f>IF(#REF!=30,1,0)</f>
        <v>#REF!</v>
      </c>
      <c r="AV32" s="68" t="e">
        <f>IF(#REF!=25,1,0)</f>
        <v>#REF!</v>
      </c>
      <c r="AW32" s="69" t="e">
        <f>IF(#REF!=22,1,0)</f>
        <v>#REF!</v>
      </c>
      <c r="AX32" s="67" t="e">
        <f>IF(#REF!=30,1,0)</f>
        <v>#REF!</v>
      </c>
      <c r="AY32" s="68" t="e">
        <f>IF(#REF!=25,1,0)</f>
        <v>#REF!</v>
      </c>
      <c r="AZ32" s="69" t="e">
        <f>IF(#REF!=22,1,0)</f>
        <v>#REF!</v>
      </c>
    </row>
    <row r="33" spans="34:52" ht="13.5" customHeight="1" thickBot="1">
      <c r="AH33" s="80">
        <v>33</v>
      </c>
      <c r="AI33" s="67" t="e">
        <f>IF(#REF!=30,1,0)</f>
        <v>#REF!</v>
      </c>
      <c r="AJ33" s="68" t="e">
        <f>IF(#REF!=25,1,0)</f>
        <v>#REF!</v>
      </c>
      <c r="AK33" s="69" t="e">
        <f>IF(#REF!=22,1,0)</f>
        <v>#REF!</v>
      </c>
      <c r="AL33" s="67" t="e">
        <f>IF(#REF!=30,1,0)</f>
        <v>#REF!</v>
      </c>
      <c r="AM33" s="68" t="e">
        <f>IF(#REF!=25,1,0)</f>
        <v>#REF!</v>
      </c>
      <c r="AN33" s="69" t="e">
        <f>IF(#REF!=22,1,0)</f>
        <v>#REF!</v>
      </c>
      <c r="AO33" s="67" t="e">
        <f>IF(#REF!=30,1,0)</f>
        <v>#REF!</v>
      </c>
      <c r="AP33" s="68" t="e">
        <f>IF(#REF!=25,1,0)</f>
        <v>#REF!</v>
      </c>
      <c r="AQ33" s="69" t="e">
        <f>IF(#REF!=22,1,0)</f>
        <v>#REF!</v>
      </c>
      <c r="AR33" s="67" t="e">
        <f>IF(#REF!=30,1,0)</f>
        <v>#REF!</v>
      </c>
      <c r="AS33" s="68" t="e">
        <f>IF(#REF!=25,1,0)</f>
        <v>#REF!</v>
      </c>
      <c r="AT33" s="69" t="e">
        <f>IF(#REF!=22,1,0)</f>
        <v>#REF!</v>
      </c>
      <c r="AU33" s="67" t="e">
        <f>IF(#REF!=30,1,0)</f>
        <v>#REF!</v>
      </c>
      <c r="AV33" s="68" t="e">
        <f>IF(#REF!=25,1,0)</f>
        <v>#REF!</v>
      </c>
      <c r="AW33" s="69" t="e">
        <f>IF(#REF!=22,1,0)</f>
        <v>#REF!</v>
      </c>
      <c r="AX33" s="67" t="e">
        <f>IF(#REF!=30,1,0)</f>
        <v>#REF!</v>
      </c>
      <c r="AY33" s="68" t="e">
        <f>IF(#REF!=25,1,0)</f>
        <v>#REF!</v>
      </c>
      <c r="AZ33" s="69" t="e">
        <f>IF(#REF!=22,1,0)</f>
        <v>#REF!</v>
      </c>
    </row>
    <row r="34" spans="34:52" ht="13.5" customHeight="1" thickBot="1">
      <c r="AH34" s="80">
        <v>34</v>
      </c>
      <c r="AI34" s="67" t="e">
        <f>IF(#REF!=30,1,0)</f>
        <v>#REF!</v>
      </c>
      <c r="AJ34" s="68" t="e">
        <f>IF(#REF!=25,1,0)</f>
        <v>#REF!</v>
      </c>
      <c r="AK34" s="69" t="e">
        <f>IF(#REF!=22,1,0)</f>
        <v>#REF!</v>
      </c>
      <c r="AL34" s="67" t="e">
        <f>IF(#REF!=30,1,0)</f>
        <v>#REF!</v>
      </c>
      <c r="AM34" s="68" t="e">
        <f>IF(#REF!=25,1,0)</f>
        <v>#REF!</v>
      </c>
      <c r="AN34" s="69" t="e">
        <f>IF(#REF!=22,1,0)</f>
        <v>#REF!</v>
      </c>
      <c r="AO34" s="67" t="e">
        <f>IF(#REF!=30,1,0)</f>
        <v>#REF!</v>
      </c>
      <c r="AP34" s="68" t="e">
        <f>IF(#REF!=25,1,0)</f>
        <v>#REF!</v>
      </c>
      <c r="AQ34" s="69" t="e">
        <f>IF(#REF!=22,1,0)</f>
        <v>#REF!</v>
      </c>
      <c r="AR34" s="67" t="e">
        <f>IF(#REF!=30,1,0)</f>
        <v>#REF!</v>
      </c>
      <c r="AS34" s="68" t="e">
        <f>IF(#REF!=25,1,0)</f>
        <v>#REF!</v>
      </c>
      <c r="AT34" s="69" t="e">
        <f>IF(#REF!=22,1,0)</f>
        <v>#REF!</v>
      </c>
      <c r="AU34" s="67" t="e">
        <f>IF(#REF!=30,1,0)</f>
        <v>#REF!</v>
      </c>
      <c r="AV34" s="68" t="e">
        <f>IF(#REF!=25,1,0)</f>
        <v>#REF!</v>
      </c>
      <c r="AW34" s="69" t="e">
        <f>IF(#REF!=22,1,0)</f>
        <v>#REF!</v>
      </c>
      <c r="AX34" s="67" t="e">
        <f>IF(#REF!=30,1,0)</f>
        <v>#REF!</v>
      </c>
      <c r="AY34" s="68" t="e">
        <f>IF(#REF!=25,1,0)</f>
        <v>#REF!</v>
      </c>
      <c r="AZ34" s="69" t="e">
        <f>IF(#REF!=22,1,0)</f>
        <v>#REF!</v>
      </c>
    </row>
    <row r="35" spans="34:52" ht="13.5" customHeight="1" thickBot="1">
      <c r="AH35" s="80">
        <v>35</v>
      </c>
      <c r="AI35" s="67" t="e">
        <f>IF(#REF!=30,1,0)</f>
        <v>#REF!</v>
      </c>
      <c r="AJ35" s="68" t="e">
        <f>IF(#REF!=25,1,0)</f>
        <v>#REF!</v>
      </c>
      <c r="AK35" s="69" t="e">
        <f>IF(#REF!=22,1,0)</f>
        <v>#REF!</v>
      </c>
      <c r="AL35" s="67" t="e">
        <f>IF(#REF!=30,1,0)</f>
        <v>#REF!</v>
      </c>
      <c r="AM35" s="68" t="e">
        <f>IF(#REF!=25,1,0)</f>
        <v>#REF!</v>
      </c>
      <c r="AN35" s="69" t="e">
        <f>IF(#REF!=22,1,0)</f>
        <v>#REF!</v>
      </c>
      <c r="AO35" s="67" t="e">
        <f>IF(#REF!=30,1,0)</f>
        <v>#REF!</v>
      </c>
      <c r="AP35" s="68" t="e">
        <f>IF(#REF!=25,1,0)</f>
        <v>#REF!</v>
      </c>
      <c r="AQ35" s="69" t="e">
        <f>IF(#REF!=22,1,0)</f>
        <v>#REF!</v>
      </c>
      <c r="AR35" s="67" t="e">
        <f>IF(#REF!=30,1,0)</f>
        <v>#REF!</v>
      </c>
      <c r="AS35" s="68" t="e">
        <f>IF(#REF!=25,1,0)</f>
        <v>#REF!</v>
      </c>
      <c r="AT35" s="69" t="e">
        <f>IF(#REF!=22,1,0)</f>
        <v>#REF!</v>
      </c>
      <c r="AU35" s="67" t="e">
        <f>IF(#REF!=30,1,0)</f>
        <v>#REF!</v>
      </c>
      <c r="AV35" s="68" t="e">
        <f>IF(#REF!=25,1,0)</f>
        <v>#REF!</v>
      </c>
      <c r="AW35" s="69" t="e">
        <f>IF(#REF!=22,1,0)</f>
        <v>#REF!</v>
      </c>
      <c r="AX35" s="67" t="e">
        <f>IF(#REF!=30,1,0)</f>
        <v>#REF!</v>
      </c>
      <c r="AY35" s="68" t="e">
        <f>IF(#REF!=25,1,0)</f>
        <v>#REF!</v>
      </c>
      <c r="AZ35" s="69" t="e">
        <f>IF(#REF!=22,1,0)</f>
        <v>#REF!</v>
      </c>
    </row>
    <row r="36" spans="34:52" ht="13.5" customHeight="1" thickBot="1">
      <c r="AH36" s="80">
        <v>36</v>
      </c>
      <c r="AI36" s="67" t="e">
        <f>IF(#REF!=30,1,0)</f>
        <v>#REF!</v>
      </c>
      <c r="AJ36" s="68" t="e">
        <f>IF(#REF!=25,1,0)</f>
        <v>#REF!</v>
      </c>
      <c r="AK36" s="69" t="e">
        <f>IF(#REF!=22,1,0)</f>
        <v>#REF!</v>
      </c>
      <c r="AL36" s="67" t="e">
        <f>IF(#REF!=30,1,0)</f>
        <v>#REF!</v>
      </c>
      <c r="AM36" s="68" t="e">
        <f>IF(#REF!=25,1,0)</f>
        <v>#REF!</v>
      </c>
      <c r="AN36" s="69" t="e">
        <f>IF(#REF!=22,1,0)</f>
        <v>#REF!</v>
      </c>
      <c r="AO36" s="67" t="e">
        <f>IF(#REF!=30,1,0)</f>
        <v>#REF!</v>
      </c>
      <c r="AP36" s="68" t="e">
        <f>IF(#REF!=25,1,0)</f>
        <v>#REF!</v>
      </c>
      <c r="AQ36" s="69" t="e">
        <f>IF(#REF!=22,1,0)</f>
        <v>#REF!</v>
      </c>
      <c r="AR36" s="67" t="e">
        <f>IF(#REF!=30,1,0)</f>
        <v>#REF!</v>
      </c>
      <c r="AS36" s="68" t="e">
        <f>IF(#REF!=25,1,0)</f>
        <v>#REF!</v>
      </c>
      <c r="AT36" s="69" t="e">
        <f>IF(#REF!=22,1,0)</f>
        <v>#REF!</v>
      </c>
      <c r="AU36" s="67" t="e">
        <f>IF(#REF!=30,1,0)</f>
        <v>#REF!</v>
      </c>
      <c r="AV36" s="68" t="e">
        <f>IF(#REF!=25,1,0)</f>
        <v>#REF!</v>
      </c>
      <c r="AW36" s="69" t="e">
        <f>IF(#REF!=22,1,0)</f>
        <v>#REF!</v>
      </c>
      <c r="AX36" s="67" t="e">
        <f>IF(#REF!=30,1,0)</f>
        <v>#REF!</v>
      </c>
      <c r="AY36" s="68" t="e">
        <f>IF(#REF!=25,1,0)</f>
        <v>#REF!</v>
      </c>
      <c r="AZ36" s="69" t="e">
        <f>IF(#REF!=22,1,0)</f>
        <v>#REF!</v>
      </c>
    </row>
    <row r="37" spans="34:52" ht="13.5" customHeight="1" thickBot="1">
      <c r="AH37" s="80">
        <v>37</v>
      </c>
      <c r="AI37" s="67" t="e">
        <f>IF(#REF!=30,1,0)</f>
        <v>#REF!</v>
      </c>
      <c r="AJ37" s="68" t="e">
        <f>IF(#REF!=25,1,0)</f>
        <v>#REF!</v>
      </c>
      <c r="AK37" s="69" t="e">
        <f>IF(#REF!=22,1,0)</f>
        <v>#REF!</v>
      </c>
      <c r="AL37" s="67" t="e">
        <f>IF(#REF!=30,1,0)</f>
        <v>#REF!</v>
      </c>
      <c r="AM37" s="68" t="e">
        <f>IF(#REF!=25,1,0)</f>
        <v>#REF!</v>
      </c>
      <c r="AN37" s="69" t="e">
        <f>IF(#REF!=22,1,0)</f>
        <v>#REF!</v>
      </c>
      <c r="AO37" s="67" t="e">
        <f>IF(#REF!=30,1,0)</f>
        <v>#REF!</v>
      </c>
      <c r="AP37" s="68" t="e">
        <f>IF(#REF!=25,1,0)</f>
        <v>#REF!</v>
      </c>
      <c r="AQ37" s="69" t="e">
        <f>IF(#REF!=22,1,0)</f>
        <v>#REF!</v>
      </c>
      <c r="AR37" s="67" t="e">
        <f>IF(#REF!=30,1,0)</f>
        <v>#REF!</v>
      </c>
      <c r="AS37" s="68" t="e">
        <f>IF(#REF!=25,1,0)</f>
        <v>#REF!</v>
      </c>
      <c r="AT37" s="69" t="e">
        <f>IF(#REF!=22,1,0)</f>
        <v>#REF!</v>
      </c>
      <c r="AU37" s="67" t="e">
        <f>IF(#REF!=30,1,0)</f>
        <v>#REF!</v>
      </c>
      <c r="AV37" s="68" t="e">
        <f>IF(#REF!=25,1,0)</f>
        <v>#REF!</v>
      </c>
      <c r="AW37" s="69" t="e">
        <f>IF(#REF!=22,1,0)</f>
        <v>#REF!</v>
      </c>
      <c r="AX37" s="67" t="e">
        <f>IF(#REF!=30,1,0)</f>
        <v>#REF!</v>
      </c>
      <c r="AY37" s="68" t="e">
        <f>IF(#REF!=25,1,0)</f>
        <v>#REF!</v>
      </c>
      <c r="AZ37" s="69" t="e">
        <f>IF(#REF!=22,1,0)</f>
        <v>#REF!</v>
      </c>
    </row>
    <row r="38" spans="2:52" s="3" customFormat="1" ht="13.5" customHeight="1" thickBot="1">
      <c r="B38"/>
      <c r="C38"/>
      <c r="D38"/>
      <c r="E38"/>
      <c r="F38"/>
      <c r="G38"/>
      <c r="H38"/>
      <c r="I38"/>
      <c r="J38"/>
      <c r="K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 s="80">
        <v>38</v>
      </c>
      <c r="AI38" s="67" t="e">
        <f>IF(#REF!=30,1,0)</f>
        <v>#REF!</v>
      </c>
      <c r="AJ38" s="68" t="e">
        <f>IF(#REF!=25,1,0)</f>
        <v>#REF!</v>
      </c>
      <c r="AK38" s="69" t="e">
        <f>IF(#REF!=22,1,0)</f>
        <v>#REF!</v>
      </c>
      <c r="AL38" s="67" t="e">
        <f>IF(#REF!=30,1,0)</f>
        <v>#REF!</v>
      </c>
      <c r="AM38" s="68" t="e">
        <f>IF(#REF!=25,1,0)</f>
        <v>#REF!</v>
      </c>
      <c r="AN38" s="69" t="e">
        <f>IF(#REF!=22,1,0)</f>
        <v>#REF!</v>
      </c>
      <c r="AO38" s="67" t="e">
        <f>IF(#REF!=30,1,0)</f>
        <v>#REF!</v>
      </c>
      <c r="AP38" s="68" t="e">
        <f>IF(#REF!=25,1,0)</f>
        <v>#REF!</v>
      </c>
      <c r="AQ38" s="69" t="e">
        <f>IF(#REF!=22,1,0)</f>
        <v>#REF!</v>
      </c>
      <c r="AR38" s="67" t="e">
        <f>IF(#REF!=30,1,0)</f>
        <v>#REF!</v>
      </c>
      <c r="AS38" s="68" t="e">
        <f>IF(#REF!=25,1,0)</f>
        <v>#REF!</v>
      </c>
      <c r="AT38" s="69" t="e">
        <f>IF(#REF!=22,1,0)</f>
        <v>#REF!</v>
      </c>
      <c r="AU38" s="67" t="e">
        <f>IF(#REF!=30,1,0)</f>
        <v>#REF!</v>
      </c>
      <c r="AV38" s="68" t="e">
        <f>IF(#REF!=25,1,0)</f>
        <v>#REF!</v>
      </c>
      <c r="AW38" s="69" t="e">
        <f>IF(#REF!=22,1,0)</f>
        <v>#REF!</v>
      </c>
      <c r="AX38" s="67" t="e">
        <f>IF(#REF!=30,1,0)</f>
        <v>#REF!</v>
      </c>
      <c r="AY38" s="68" t="e">
        <f>IF(#REF!=25,1,0)</f>
        <v>#REF!</v>
      </c>
      <c r="AZ38" s="69" t="e">
        <f>IF(#REF!=22,1,0)</f>
        <v>#REF!</v>
      </c>
    </row>
    <row r="39" spans="2:52" s="3" customFormat="1" ht="13.5" customHeight="1" thickBot="1">
      <c r="B39"/>
      <c r="C39"/>
      <c r="D39"/>
      <c r="E39"/>
      <c r="F39"/>
      <c r="G39"/>
      <c r="H39"/>
      <c r="I39"/>
      <c r="J39"/>
      <c r="K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 s="80">
        <v>39</v>
      </c>
      <c r="AI39" s="67" t="e">
        <f>IF(#REF!=30,1,0)</f>
        <v>#REF!</v>
      </c>
      <c r="AJ39" s="68" t="e">
        <f>IF(#REF!=25,1,0)</f>
        <v>#REF!</v>
      </c>
      <c r="AK39" s="69" t="e">
        <f>IF(#REF!=22,1,0)</f>
        <v>#REF!</v>
      </c>
      <c r="AL39" s="67" t="e">
        <f>IF(#REF!=30,1,0)</f>
        <v>#REF!</v>
      </c>
      <c r="AM39" s="68" t="e">
        <f>IF(#REF!=25,1,0)</f>
        <v>#REF!</v>
      </c>
      <c r="AN39" s="69" t="e">
        <f>IF(#REF!=22,1,0)</f>
        <v>#REF!</v>
      </c>
      <c r="AO39" s="67" t="e">
        <f>IF(#REF!=30,1,0)</f>
        <v>#REF!</v>
      </c>
      <c r="AP39" s="68" t="e">
        <f>IF(#REF!=25,1,0)</f>
        <v>#REF!</v>
      </c>
      <c r="AQ39" s="69" t="e">
        <f>IF(#REF!=22,1,0)</f>
        <v>#REF!</v>
      </c>
      <c r="AR39" s="67" t="e">
        <f>IF(#REF!=30,1,0)</f>
        <v>#REF!</v>
      </c>
      <c r="AS39" s="68" t="e">
        <f>IF(#REF!=25,1,0)</f>
        <v>#REF!</v>
      </c>
      <c r="AT39" s="69" t="e">
        <f>IF(#REF!=22,1,0)</f>
        <v>#REF!</v>
      </c>
      <c r="AU39" s="67" t="e">
        <f>IF(#REF!=30,1,0)</f>
        <v>#REF!</v>
      </c>
      <c r="AV39" s="68" t="e">
        <f>IF(#REF!=25,1,0)</f>
        <v>#REF!</v>
      </c>
      <c r="AW39" s="69" t="e">
        <f>IF(#REF!=22,1,0)</f>
        <v>#REF!</v>
      </c>
      <c r="AX39" s="67" t="e">
        <f>IF(#REF!=30,1,0)</f>
        <v>#REF!</v>
      </c>
      <c r="AY39" s="68" t="e">
        <f>IF(#REF!=25,1,0)</f>
        <v>#REF!</v>
      </c>
      <c r="AZ39" s="69" t="e">
        <f>IF(#REF!=22,1,0)</f>
        <v>#REF!</v>
      </c>
    </row>
    <row r="40" spans="2:52" s="3" customFormat="1" ht="13.5" customHeight="1" thickBot="1">
      <c r="B40"/>
      <c r="C40"/>
      <c r="D40"/>
      <c r="E40"/>
      <c r="F40"/>
      <c r="G40"/>
      <c r="H40"/>
      <c r="I40"/>
      <c r="J40"/>
      <c r="K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 s="80">
        <v>40</v>
      </c>
      <c r="AI40" s="67" t="e">
        <f>IF(#REF!=30,1,0)</f>
        <v>#REF!</v>
      </c>
      <c r="AJ40" s="68" t="e">
        <f>IF(#REF!=25,1,0)</f>
        <v>#REF!</v>
      </c>
      <c r="AK40" s="69" t="e">
        <f>IF(#REF!=22,1,0)</f>
        <v>#REF!</v>
      </c>
      <c r="AL40" s="67" t="e">
        <f>IF(#REF!=30,1,0)</f>
        <v>#REF!</v>
      </c>
      <c r="AM40" s="68" t="e">
        <f>IF(#REF!=25,1,0)</f>
        <v>#REF!</v>
      </c>
      <c r="AN40" s="69" t="e">
        <f>IF(#REF!=22,1,0)</f>
        <v>#REF!</v>
      </c>
      <c r="AO40" s="67" t="e">
        <f>IF(#REF!=30,1,0)</f>
        <v>#REF!</v>
      </c>
      <c r="AP40" s="68" t="e">
        <f>IF(#REF!=25,1,0)</f>
        <v>#REF!</v>
      </c>
      <c r="AQ40" s="69" t="e">
        <f>IF(#REF!=22,1,0)</f>
        <v>#REF!</v>
      </c>
      <c r="AR40" s="67" t="e">
        <f>IF(#REF!=30,1,0)</f>
        <v>#REF!</v>
      </c>
      <c r="AS40" s="68" t="e">
        <f>IF(#REF!=25,1,0)</f>
        <v>#REF!</v>
      </c>
      <c r="AT40" s="69" t="e">
        <f>IF(#REF!=22,1,0)</f>
        <v>#REF!</v>
      </c>
      <c r="AU40" s="67" t="e">
        <f>IF(#REF!=30,1,0)</f>
        <v>#REF!</v>
      </c>
      <c r="AV40" s="68" t="e">
        <f>IF(#REF!=25,1,0)</f>
        <v>#REF!</v>
      </c>
      <c r="AW40" s="69" t="e">
        <f>IF(#REF!=22,1,0)</f>
        <v>#REF!</v>
      </c>
      <c r="AX40" s="67" t="e">
        <f>IF(#REF!=30,1,0)</f>
        <v>#REF!</v>
      </c>
      <c r="AY40" s="68" t="e">
        <f>IF(#REF!=25,1,0)</f>
        <v>#REF!</v>
      </c>
      <c r="AZ40" s="69" t="e">
        <f>IF(#REF!=22,1,0)</f>
        <v>#REF!</v>
      </c>
    </row>
    <row r="41" spans="2:52" s="3" customFormat="1" ht="13.5" customHeight="1" thickBot="1">
      <c r="B41"/>
      <c r="C41"/>
      <c r="D41"/>
      <c r="E41"/>
      <c r="F41"/>
      <c r="G41"/>
      <c r="H41"/>
      <c r="I41"/>
      <c r="J41"/>
      <c r="K41"/>
      <c r="L41"/>
      <c r="M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 s="80">
        <v>41</v>
      </c>
      <c r="AI41" s="67" t="e">
        <f>IF(#REF!=30,1,0)</f>
        <v>#REF!</v>
      </c>
      <c r="AJ41" s="68" t="e">
        <f>IF(#REF!=25,1,0)</f>
        <v>#REF!</v>
      </c>
      <c r="AK41" s="69" t="e">
        <f>IF(#REF!=22,1,0)</f>
        <v>#REF!</v>
      </c>
      <c r="AL41" s="67" t="e">
        <f>IF(#REF!=30,1,0)</f>
        <v>#REF!</v>
      </c>
      <c r="AM41" s="68" t="e">
        <f>IF(#REF!=25,1,0)</f>
        <v>#REF!</v>
      </c>
      <c r="AN41" s="69" t="e">
        <f>IF(#REF!=22,1,0)</f>
        <v>#REF!</v>
      </c>
      <c r="AO41" s="67" t="e">
        <f>IF(#REF!=30,1,0)</f>
        <v>#REF!</v>
      </c>
      <c r="AP41" s="68" t="e">
        <f>IF(#REF!=25,1,0)</f>
        <v>#REF!</v>
      </c>
      <c r="AQ41" s="69" t="e">
        <f>IF(#REF!=22,1,0)</f>
        <v>#REF!</v>
      </c>
      <c r="AR41" s="67" t="e">
        <f>IF(#REF!=30,1,0)</f>
        <v>#REF!</v>
      </c>
      <c r="AS41" s="68" t="e">
        <f>IF(#REF!=25,1,0)</f>
        <v>#REF!</v>
      </c>
      <c r="AT41" s="69" t="e">
        <f>IF(#REF!=22,1,0)</f>
        <v>#REF!</v>
      </c>
      <c r="AU41" s="67" t="e">
        <f>IF(#REF!=30,1,0)</f>
        <v>#REF!</v>
      </c>
      <c r="AV41" s="68" t="e">
        <f>IF(#REF!=25,1,0)</f>
        <v>#REF!</v>
      </c>
      <c r="AW41" s="69" t="e">
        <f>IF(#REF!=22,1,0)</f>
        <v>#REF!</v>
      </c>
      <c r="AX41" s="67" t="e">
        <f>IF(#REF!=30,1,0)</f>
        <v>#REF!</v>
      </c>
      <c r="AY41" s="68" t="e">
        <f>IF(#REF!=25,1,0)</f>
        <v>#REF!</v>
      </c>
      <c r="AZ41" s="69" t="e">
        <f>IF(#REF!=22,1,0)</f>
        <v>#REF!</v>
      </c>
    </row>
    <row r="42" spans="2:52" s="3" customFormat="1" ht="13.5" customHeight="1" thickBot="1">
      <c r="B42"/>
      <c r="C42"/>
      <c r="D42"/>
      <c r="E42"/>
      <c r="F42"/>
      <c r="G42"/>
      <c r="H42"/>
      <c r="I42"/>
      <c r="J42"/>
      <c r="K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 s="80">
        <v>42</v>
      </c>
      <c r="AI42" s="67" t="e">
        <f>IF(#REF!=30,1,0)</f>
        <v>#REF!</v>
      </c>
      <c r="AJ42" s="68" t="e">
        <f>IF(#REF!=25,1,0)</f>
        <v>#REF!</v>
      </c>
      <c r="AK42" s="69" t="e">
        <f>IF(#REF!=22,1,0)</f>
        <v>#REF!</v>
      </c>
      <c r="AL42" s="67" t="e">
        <f>IF(#REF!=30,1,0)</f>
        <v>#REF!</v>
      </c>
      <c r="AM42" s="68" t="e">
        <f>IF(#REF!=25,1,0)</f>
        <v>#REF!</v>
      </c>
      <c r="AN42" s="69" t="e">
        <f>IF(#REF!=22,1,0)</f>
        <v>#REF!</v>
      </c>
      <c r="AO42" s="67" t="e">
        <f>IF(#REF!=30,1,0)</f>
        <v>#REF!</v>
      </c>
      <c r="AP42" s="68" t="e">
        <f>IF(#REF!=25,1,0)</f>
        <v>#REF!</v>
      </c>
      <c r="AQ42" s="69" t="e">
        <f>IF(#REF!=22,1,0)</f>
        <v>#REF!</v>
      </c>
      <c r="AR42" s="67" t="e">
        <f>IF(#REF!=30,1,0)</f>
        <v>#REF!</v>
      </c>
      <c r="AS42" s="68" t="e">
        <f>IF(#REF!=25,1,0)</f>
        <v>#REF!</v>
      </c>
      <c r="AT42" s="69" t="e">
        <f>IF(#REF!=22,1,0)</f>
        <v>#REF!</v>
      </c>
      <c r="AU42" s="67" t="e">
        <f>IF(#REF!=30,1,0)</f>
        <v>#REF!</v>
      </c>
      <c r="AV42" s="68" t="e">
        <f>IF(#REF!=25,1,0)</f>
        <v>#REF!</v>
      </c>
      <c r="AW42" s="69" t="e">
        <f>IF(#REF!=22,1,0)</f>
        <v>#REF!</v>
      </c>
      <c r="AX42" s="67" t="e">
        <f>IF(#REF!=30,1,0)</f>
        <v>#REF!</v>
      </c>
      <c r="AY42" s="68" t="e">
        <f>IF(#REF!=25,1,0)</f>
        <v>#REF!</v>
      </c>
      <c r="AZ42" s="69" t="e">
        <f>IF(#REF!=22,1,0)</f>
        <v>#REF!</v>
      </c>
    </row>
    <row r="43" spans="2:52" s="3" customFormat="1" ht="13.5" customHeight="1" thickBot="1">
      <c r="B43"/>
      <c r="C43"/>
      <c r="D43"/>
      <c r="E43"/>
      <c r="F43"/>
      <c r="G43"/>
      <c r="H43"/>
      <c r="I43"/>
      <c r="J43"/>
      <c r="K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 s="80">
        <v>43</v>
      </c>
      <c r="AI43" s="67">
        <f>IF(E12=30,1,0)</f>
        <v>0</v>
      </c>
      <c r="AJ43" s="68">
        <f>IF(E12=25,1,0)</f>
        <v>0</v>
      </c>
      <c r="AK43" s="69">
        <f>IF(E12=22,1,0)</f>
        <v>0</v>
      </c>
      <c r="AL43" s="67">
        <f>IF(F12=30,1,0)</f>
        <v>0</v>
      </c>
      <c r="AM43" s="68">
        <f>IF(F12=25,1,0)</f>
        <v>0</v>
      </c>
      <c r="AN43" s="69">
        <f>IF(F12=22,1,0)</f>
        <v>0</v>
      </c>
      <c r="AO43" s="67">
        <f>IF(G12=30,1,0)</f>
        <v>0</v>
      </c>
      <c r="AP43" s="68">
        <f>IF(G12=25,1,0)</f>
        <v>0</v>
      </c>
      <c r="AQ43" s="69">
        <f>IF(G12=22,1,0)</f>
        <v>0</v>
      </c>
      <c r="AR43" s="67">
        <f>IF(H12=30,1,0)</f>
        <v>0</v>
      </c>
      <c r="AS43" s="68">
        <f>IF(H12=25,1,0)</f>
        <v>0</v>
      </c>
      <c r="AT43" s="69">
        <f>IF(H12=22,1,0)</f>
        <v>0</v>
      </c>
      <c r="AU43" s="67">
        <f>IF(I12=30,1,0)</f>
        <v>0</v>
      </c>
      <c r="AV43" s="68">
        <f>IF(I12=25,1,0)</f>
        <v>0</v>
      </c>
      <c r="AW43" s="69">
        <f>IF(I12=22,1,0)</f>
        <v>0</v>
      </c>
      <c r="AX43" s="67">
        <f>IF(J12=30,1,0)</f>
        <v>0</v>
      </c>
      <c r="AY43" s="68">
        <f>IF(J12=25,1,0)</f>
        <v>0</v>
      </c>
      <c r="AZ43" s="69">
        <f>IF(J12=22,1,0)</f>
        <v>0</v>
      </c>
    </row>
    <row r="44" spans="2:52" s="3" customFormat="1" ht="13.5" customHeight="1" thickBot="1">
      <c r="B44"/>
      <c r="C44"/>
      <c r="D44"/>
      <c r="E44"/>
      <c r="F44"/>
      <c r="G44"/>
      <c r="H44"/>
      <c r="I44"/>
      <c r="J44"/>
      <c r="K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 s="80">
        <v>44</v>
      </c>
      <c r="AI44" s="67" t="e">
        <f>IF(#REF!=30,1,0)</f>
        <v>#REF!</v>
      </c>
      <c r="AJ44" s="68" t="e">
        <f>IF(#REF!=25,1,0)</f>
        <v>#REF!</v>
      </c>
      <c r="AK44" s="69" t="e">
        <f>IF(#REF!=22,1,0)</f>
        <v>#REF!</v>
      </c>
      <c r="AL44" s="67" t="e">
        <f>IF(#REF!=30,1,0)</f>
        <v>#REF!</v>
      </c>
      <c r="AM44" s="68" t="e">
        <f>IF(#REF!=25,1,0)</f>
        <v>#REF!</v>
      </c>
      <c r="AN44" s="69" t="e">
        <f>IF(#REF!=22,1,0)</f>
        <v>#REF!</v>
      </c>
      <c r="AO44" s="67" t="e">
        <f>IF(#REF!=30,1,0)</f>
        <v>#REF!</v>
      </c>
      <c r="AP44" s="68" t="e">
        <f>IF(#REF!=25,1,0)</f>
        <v>#REF!</v>
      </c>
      <c r="AQ44" s="69" t="e">
        <f>IF(#REF!=22,1,0)</f>
        <v>#REF!</v>
      </c>
      <c r="AR44" s="67" t="e">
        <f>IF(#REF!=30,1,0)</f>
        <v>#REF!</v>
      </c>
      <c r="AS44" s="68" t="e">
        <f>IF(#REF!=25,1,0)</f>
        <v>#REF!</v>
      </c>
      <c r="AT44" s="69" t="e">
        <f>IF(#REF!=22,1,0)</f>
        <v>#REF!</v>
      </c>
      <c r="AU44" s="67" t="e">
        <f>IF(#REF!=30,1,0)</f>
        <v>#REF!</v>
      </c>
      <c r="AV44" s="68" t="e">
        <f>IF(#REF!=25,1,0)</f>
        <v>#REF!</v>
      </c>
      <c r="AW44" s="69" t="e">
        <f>IF(#REF!=22,1,0)</f>
        <v>#REF!</v>
      </c>
      <c r="AX44" s="67" t="e">
        <f>IF(#REF!=30,1,0)</f>
        <v>#REF!</v>
      </c>
      <c r="AY44" s="68" t="e">
        <f>IF(#REF!=25,1,0)</f>
        <v>#REF!</v>
      </c>
      <c r="AZ44" s="69" t="e">
        <f>IF(#REF!=22,1,0)</f>
        <v>#REF!</v>
      </c>
    </row>
    <row r="45" spans="2:52" s="3" customFormat="1" ht="13.5" customHeight="1" thickBot="1">
      <c r="B45"/>
      <c r="C45"/>
      <c r="D45"/>
      <c r="E45"/>
      <c r="F45"/>
      <c r="G45"/>
      <c r="H45"/>
      <c r="I45"/>
      <c r="J45"/>
      <c r="K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 s="80">
        <v>45</v>
      </c>
      <c r="AI45" s="67" t="e">
        <f>IF(#REF!=30,1,0)</f>
        <v>#REF!</v>
      </c>
      <c r="AJ45" s="68" t="e">
        <f>IF(#REF!=25,1,0)</f>
        <v>#REF!</v>
      </c>
      <c r="AK45" s="69" t="e">
        <f>IF(#REF!=22,1,0)</f>
        <v>#REF!</v>
      </c>
      <c r="AL45" s="67" t="e">
        <f>IF(#REF!=30,1,0)</f>
        <v>#REF!</v>
      </c>
      <c r="AM45" s="68" t="e">
        <f>IF(#REF!=25,1,0)</f>
        <v>#REF!</v>
      </c>
      <c r="AN45" s="69" t="e">
        <f>IF(#REF!=22,1,0)</f>
        <v>#REF!</v>
      </c>
      <c r="AO45" s="67" t="e">
        <f>IF(#REF!=30,1,0)</f>
        <v>#REF!</v>
      </c>
      <c r="AP45" s="68" t="e">
        <f>IF(#REF!=25,1,0)</f>
        <v>#REF!</v>
      </c>
      <c r="AQ45" s="69" t="e">
        <f>IF(#REF!=22,1,0)</f>
        <v>#REF!</v>
      </c>
      <c r="AR45" s="67" t="e">
        <f>IF(#REF!=30,1,0)</f>
        <v>#REF!</v>
      </c>
      <c r="AS45" s="68" t="e">
        <f>IF(#REF!=25,1,0)</f>
        <v>#REF!</v>
      </c>
      <c r="AT45" s="69" t="e">
        <f>IF(#REF!=22,1,0)</f>
        <v>#REF!</v>
      </c>
      <c r="AU45" s="67" t="e">
        <f>IF(#REF!=30,1,0)</f>
        <v>#REF!</v>
      </c>
      <c r="AV45" s="68" t="e">
        <f>IF(#REF!=25,1,0)</f>
        <v>#REF!</v>
      </c>
      <c r="AW45" s="69" t="e">
        <f>IF(#REF!=22,1,0)</f>
        <v>#REF!</v>
      </c>
      <c r="AX45" s="67" t="e">
        <f>IF(#REF!=30,1,0)</f>
        <v>#REF!</v>
      </c>
      <c r="AY45" s="68" t="e">
        <f>IF(#REF!=25,1,0)</f>
        <v>#REF!</v>
      </c>
      <c r="AZ45" s="69" t="e">
        <f>IF(#REF!=22,1,0)</f>
        <v>#REF!</v>
      </c>
    </row>
    <row r="46" spans="2:52" s="3" customFormat="1" ht="13.5" customHeight="1" thickBot="1">
      <c r="B46"/>
      <c r="C46"/>
      <c r="D46"/>
      <c r="E46"/>
      <c r="F46"/>
      <c r="G46"/>
      <c r="H46"/>
      <c r="I46"/>
      <c r="J46"/>
      <c r="K46"/>
      <c r="L46"/>
      <c r="M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 s="80">
        <v>46</v>
      </c>
      <c r="AI46" s="67" t="e">
        <f>IF(#REF!=30,1,0)</f>
        <v>#REF!</v>
      </c>
      <c r="AJ46" s="68" t="e">
        <f>IF(#REF!=25,1,0)</f>
        <v>#REF!</v>
      </c>
      <c r="AK46" s="69" t="e">
        <f>IF(#REF!=22,1,0)</f>
        <v>#REF!</v>
      </c>
      <c r="AL46" s="67" t="e">
        <f>IF(#REF!=30,1,0)</f>
        <v>#REF!</v>
      </c>
      <c r="AM46" s="68" t="e">
        <f>IF(#REF!=25,1,0)</f>
        <v>#REF!</v>
      </c>
      <c r="AN46" s="69" t="e">
        <f>IF(#REF!=22,1,0)</f>
        <v>#REF!</v>
      </c>
      <c r="AO46" s="67" t="e">
        <f>IF(#REF!=30,1,0)</f>
        <v>#REF!</v>
      </c>
      <c r="AP46" s="68" t="e">
        <f>IF(#REF!=25,1,0)</f>
        <v>#REF!</v>
      </c>
      <c r="AQ46" s="69" t="e">
        <f>IF(#REF!=22,1,0)</f>
        <v>#REF!</v>
      </c>
      <c r="AR46" s="67" t="e">
        <f>IF(#REF!=30,1,0)</f>
        <v>#REF!</v>
      </c>
      <c r="AS46" s="68" t="e">
        <f>IF(#REF!=25,1,0)</f>
        <v>#REF!</v>
      </c>
      <c r="AT46" s="69" t="e">
        <f>IF(#REF!=22,1,0)</f>
        <v>#REF!</v>
      </c>
      <c r="AU46" s="67" t="e">
        <f>IF(#REF!=30,1,0)</f>
        <v>#REF!</v>
      </c>
      <c r="AV46" s="68" t="e">
        <f>IF(#REF!=25,1,0)</f>
        <v>#REF!</v>
      </c>
      <c r="AW46" s="69" t="e">
        <f>IF(#REF!=22,1,0)</f>
        <v>#REF!</v>
      </c>
      <c r="AX46" s="67" t="e">
        <f>IF(#REF!=30,1,0)</f>
        <v>#REF!</v>
      </c>
      <c r="AY46" s="68" t="e">
        <f>IF(#REF!=25,1,0)</f>
        <v>#REF!</v>
      </c>
      <c r="AZ46" s="69" t="e">
        <f>IF(#REF!=22,1,0)</f>
        <v>#REF!</v>
      </c>
    </row>
    <row r="47" spans="2:52" s="3" customFormat="1" ht="13.5" customHeight="1" thickBot="1">
      <c r="B47"/>
      <c r="C47"/>
      <c r="D47"/>
      <c r="E47"/>
      <c r="F47"/>
      <c r="G47"/>
      <c r="H47"/>
      <c r="I47"/>
      <c r="J47"/>
      <c r="K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 s="80">
        <v>47</v>
      </c>
      <c r="AI47" s="67">
        <f>IF(E13=30,1,0)</f>
        <v>0</v>
      </c>
      <c r="AJ47" s="68">
        <f>IF(E13=25,1,0)</f>
        <v>0</v>
      </c>
      <c r="AK47" s="69">
        <f>IF(E13=22,1,0)</f>
        <v>0</v>
      </c>
      <c r="AL47" s="67">
        <f>IF(F13=30,1,0)</f>
        <v>0</v>
      </c>
      <c r="AM47" s="68">
        <f>IF(F13=25,1,0)</f>
        <v>0</v>
      </c>
      <c r="AN47" s="69">
        <f>IF(F13=22,1,0)</f>
        <v>0</v>
      </c>
      <c r="AO47" s="67">
        <f>IF(G13=30,1,0)</f>
        <v>0</v>
      </c>
      <c r="AP47" s="68">
        <f>IF(G13=25,1,0)</f>
        <v>0</v>
      </c>
      <c r="AQ47" s="69">
        <f>IF(G13=22,1,0)</f>
        <v>0</v>
      </c>
      <c r="AR47" s="67">
        <f>IF(H13=30,1,0)</f>
        <v>0</v>
      </c>
      <c r="AS47" s="68">
        <f>IF(H13=25,1,0)</f>
        <v>0</v>
      </c>
      <c r="AT47" s="69">
        <f>IF(H13=22,1,0)</f>
        <v>0</v>
      </c>
      <c r="AU47" s="67">
        <f>IF(I13=30,1,0)</f>
        <v>0</v>
      </c>
      <c r="AV47" s="68">
        <f>IF(I13=25,1,0)</f>
        <v>0</v>
      </c>
      <c r="AW47" s="69">
        <f>IF(I13=22,1,0)</f>
        <v>0</v>
      </c>
      <c r="AX47" s="67">
        <f>IF(J13=30,1,0)</f>
        <v>0</v>
      </c>
      <c r="AY47" s="68">
        <f>IF(J13=25,1,0)</f>
        <v>0</v>
      </c>
      <c r="AZ47" s="69">
        <f>IF(J13=22,1,0)</f>
        <v>0</v>
      </c>
    </row>
    <row r="48" spans="2:52" s="3" customFormat="1" ht="13.5" customHeight="1" thickBot="1">
      <c r="B48"/>
      <c r="C48"/>
      <c r="D48"/>
      <c r="E48"/>
      <c r="F48"/>
      <c r="G48"/>
      <c r="H48"/>
      <c r="I48"/>
      <c r="J48"/>
      <c r="K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 s="80">
        <v>48</v>
      </c>
      <c r="AI48" s="67" t="e">
        <f>IF(#REF!=30,1,0)</f>
        <v>#REF!</v>
      </c>
      <c r="AJ48" s="68" t="e">
        <f>IF(#REF!=25,1,0)</f>
        <v>#REF!</v>
      </c>
      <c r="AK48" s="69" t="e">
        <f>IF(#REF!=22,1,0)</f>
        <v>#REF!</v>
      </c>
      <c r="AL48" s="67" t="e">
        <f>IF(#REF!=30,1,0)</f>
        <v>#REF!</v>
      </c>
      <c r="AM48" s="68" t="e">
        <f>IF(#REF!=25,1,0)</f>
        <v>#REF!</v>
      </c>
      <c r="AN48" s="69" t="e">
        <f>IF(#REF!=22,1,0)</f>
        <v>#REF!</v>
      </c>
      <c r="AO48" s="67" t="e">
        <f>IF(#REF!=30,1,0)</f>
        <v>#REF!</v>
      </c>
      <c r="AP48" s="68" t="e">
        <f>IF(#REF!=25,1,0)</f>
        <v>#REF!</v>
      </c>
      <c r="AQ48" s="69" t="e">
        <f>IF(#REF!=22,1,0)</f>
        <v>#REF!</v>
      </c>
      <c r="AR48" s="67" t="e">
        <f>IF(#REF!=30,1,0)</f>
        <v>#REF!</v>
      </c>
      <c r="AS48" s="68" t="e">
        <f>IF(#REF!=25,1,0)</f>
        <v>#REF!</v>
      </c>
      <c r="AT48" s="69" t="e">
        <f>IF(#REF!=22,1,0)</f>
        <v>#REF!</v>
      </c>
      <c r="AU48" s="67" t="e">
        <f>IF(#REF!=30,1,0)</f>
        <v>#REF!</v>
      </c>
      <c r="AV48" s="68" t="e">
        <f>IF(#REF!=25,1,0)</f>
        <v>#REF!</v>
      </c>
      <c r="AW48" s="69" t="e">
        <f>IF(#REF!=22,1,0)</f>
        <v>#REF!</v>
      </c>
      <c r="AX48" s="67" t="e">
        <f>IF(#REF!=30,1,0)</f>
        <v>#REF!</v>
      </c>
      <c r="AY48" s="68" t="e">
        <f>IF(#REF!=25,1,0)</f>
        <v>#REF!</v>
      </c>
      <c r="AZ48" s="69" t="e">
        <f>IF(#REF!=22,1,0)</f>
        <v>#REF!</v>
      </c>
    </row>
    <row r="49" spans="2:52" s="3" customFormat="1" ht="13.5" customHeight="1" thickBot="1">
      <c r="B49"/>
      <c r="C49"/>
      <c r="D49"/>
      <c r="E49"/>
      <c r="F49"/>
      <c r="G49"/>
      <c r="H49"/>
      <c r="I49"/>
      <c r="J49"/>
      <c r="K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 s="80">
        <v>49</v>
      </c>
      <c r="AI49" s="67" t="e">
        <f>IF(#REF!=30,1,0)</f>
        <v>#REF!</v>
      </c>
      <c r="AJ49" s="68" t="e">
        <f>IF(#REF!=25,1,0)</f>
        <v>#REF!</v>
      </c>
      <c r="AK49" s="69" t="e">
        <f>IF(#REF!=22,1,0)</f>
        <v>#REF!</v>
      </c>
      <c r="AL49" s="67" t="e">
        <f>IF(#REF!=30,1,0)</f>
        <v>#REF!</v>
      </c>
      <c r="AM49" s="68" t="e">
        <f>IF(#REF!=25,1,0)</f>
        <v>#REF!</v>
      </c>
      <c r="AN49" s="69" t="e">
        <f>IF(#REF!=22,1,0)</f>
        <v>#REF!</v>
      </c>
      <c r="AO49" s="67" t="e">
        <f>IF(#REF!=30,1,0)</f>
        <v>#REF!</v>
      </c>
      <c r="AP49" s="68" t="e">
        <f>IF(#REF!=25,1,0)</f>
        <v>#REF!</v>
      </c>
      <c r="AQ49" s="69" t="e">
        <f>IF(#REF!=22,1,0)</f>
        <v>#REF!</v>
      </c>
      <c r="AR49" s="67" t="e">
        <f>IF(#REF!=30,1,0)</f>
        <v>#REF!</v>
      </c>
      <c r="AS49" s="68" t="e">
        <f>IF(#REF!=25,1,0)</f>
        <v>#REF!</v>
      </c>
      <c r="AT49" s="69" t="e">
        <f>IF(#REF!=22,1,0)</f>
        <v>#REF!</v>
      </c>
      <c r="AU49" s="67" t="e">
        <f>IF(#REF!=30,1,0)</f>
        <v>#REF!</v>
      </c>
      <c r="AV49" s="68" t="e">
        <f>IF(#REF!=25,1,0)</f>
        <v>#REF!</v>
      </c>
      <c r="AW49" s="69" t="e">
        <f>IF(#REF!=22,1,0)</f>
        <v>#REF!</v>
      </c>
      <c r="AX49" s="67" t="e">
        <f>IF(#REF!=30,1,0)</f>
        <v>#REF!</v>
      </c>
      <c r="AY49" s="68" t="e">
        <f>IF(#REF!=25,1,0)</f>
        <v>#REF!</v>
      </c>
      <c r="AZ49" s="69" t="e">
        <f>IF(#REF!=22,1,0)</f>
        <v>#REF!</v>
      </c>
    </row>
    <row r="50" spans="2:52" s="3" customFormat="1" ht="13.5" customHeight="1" thickBot="1">
      <c r="B50"/>
      <c r="C50"/>
      <c r="D50"/>
      <c r="E50"/>
      <c r="F50"/>
      <c r="G50"/>
      <c r="H50"/>
      <c r="I50"/>
      <c r="J50"/>
      <c r="K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 s="80">
        <v>50</v>
      </c>
      <c r="AI50" s="67" t="e">
        <f>IF(#REF!=30,1,0)</f>
        <v>#REF!</v>
      </c>
      <c r="AJ50" s="68" t="e">
        <f>IF(#REF!=25,1,0)</f>
        <v>#REF!</v>
      </c>
      <c r="AK50" s="69" t="e">
        <f>IF(#REF!=22,1,0)</f>
        <v>#REF!</v>
      </c>
      <c r="AL50" s="67" t="e">
        <f>IF(#REF!=30,1,0)</f>
        <v>#REF!</v>
      </c>
      <c r="AM50" s="68" t="e">
        <f>IF(#REF!=25,1,0)</f>
        <v>#REF!</v>
      </c>
      <c r="AN50" s="69" t="e">
        <f>IF(#REF!=22,1,0)</f>
        <v>#REF!</v>
      </c>
      <c r="AO50" s="67" t="e">
        <f>IF(#REF!=30,1,0)</f>
        <v>#REF!</v>
      </c>
      <c r="AP50" s="68" t="e">
        <f>IF(#REF!=25,1,0)</f>
        <v>#REF!</v>
      </c>
      <c r="AQ50" s="69" t="e">
        <f>IF(#REF!=22,1,0)</f>
        <v>#REF!</v>
      </c>
      <c r="AR50" s="67" t="e">
        <f>IF(#REF!=30,1,0)</f>
        <v>#REF!</v>
      </c>
      <c r="AS50" s="68" t="e">
        <f>IF(#REF!=25,1,0)</f>
        <v>#REF!</v>
      </c>
      <c r="AT50" s="69" t="e">
        <f>IF(#REF!=22,1,0)</f>
        <v>#REF!</v>
      </c>
      <c r="AU50" s="67" t="e">
        <f>IF(#REF!=30,1,0)</f>
        <v>#REF!</v>
      </c>
      <c r="AV50" s="68" t="e">
        <f>IF(#REF!=25,1,0)</f>
        <v>#REF!</v>
      </c>
      <c r="AW50" s="69" t="e">
        <f>IF(#REF!=22,1,0)</f>
        <v>#REF!</v>
      </c>
      <c r="AX50" s="67" t="e">
        <f>IF(#REF!=30,1,0)</f>
        <v>#REF!</v>
      </c>
      <c r="AY50" s="68" t="e">
        <f>IF(#REF!=25,1,0)</f>
        <v>#REF!</v>
      </c>
      <c r="AZ50" s="69" t="e">
        <f>IF(#REF!=22,1,0)</f>
        <v>#REF!</v>
      </c>
    </row>
    <row r="51" spans="2:52" s="3" customFormat="1" ht="13.5" customHeight="1" thickBot="1">
      <c r="B51"/>
      <c r="C51"/>
      <c r="D51"/>
      <c r="E51"/>
      <c r="F51"/>
      <c r="G51"/>
      <c r="H51"/>
      <c r="I51"/>
      <c r="J51"/>
      <c r="K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 s="80">
        <v>51</v>
      </c>
      <c r="AI51" s="67" t="e">
        <f>IF(#REF!=30,1,0)</f>
        <v>#REF!</v>
      </c>
      <c r="AJ51" s="68" t="e">
        <f>IF(#REF!=25,1,0)</f>
        <v>#REF!</v>
      </c>
      <c r="AK51" s="69" t="e">
        <f>IF(#REF!=22,1,0)</f>
        <v>#REF!</v>
      </c>
      <c r="AL51" s="67" t="e">
        <f>IF(#REF!=30,1,0)</f>
        <v>#REF!</v>
      </c>
      <c r="AM51" s="68" t="e">
        <f>IF(#REF!=25,1,0)</f>
        <v>#REF!</v>
      </c>
      <c r="AN51" s="69" t="e">
        <f>IF(#REF!=22,1,0)</f>
        <v>#REF!</v>
      </c>
      <c r="AO51" s="67" t="e">
        <f>IF(#REF!=30,1,0)</f>
        <v>#REF!</v>
      </c>
      <c r="AP51" s="68" t="e">
        <f>IF(#REF!=25,1,0)</f>
        <v>#REF!</v>
      </c>
      <c r="AQ51" s="69" t="e">
        <f>IF(#REF!=22,1,0)</f>
        <v>#REF!</v>
      </c>
      <c r="AR51" s="67" t="e">
        <f>IF(#REF!=30,1,0)</f>
        <v>#REF!</v>
      </c>
      <c r="AS51" s="68" t="e">
        <f>IF(#REF!=25,1,0)</f>
        <v>#REF!</v>
      </c>
      <c r="AT51" s="69" t="e">
        <f>IF(#REF!=22,1,0)</f>
        <v>#REF!</v>
      </c>
      <c r="AU51" s="67" t="e">
        <f>IF(#REF!=30,1,0)</f>
        <v>#REF!</v>
      </c>
      <c r="AV51" s="68" t="e">
        <f>IF(#REF!=25,1,0)</f>
        <v>#REF!</v>
      </c>
      <c r="AW51" s="69" t="e">
        <f>IF(#REF!=22,1,0)</f>
        <v>#REF!</v>
      </c>
      <c r="AX51" s="67" t="e">
        <f>IF(#REF!=30,1,0)</f>
        <v>#REF!</v>
      </c>
      <c r="AY51" s="68" t="e">
        <f>IF(#REF!=25,1,0)</f>
        <v>#REF!</v>
      </c>
      <c r="AZ51" s="69" t="e">
        <f>IF(#REF!=22,1,0)</f>
        <v>#REF!</v>
      </c>
    </row>
    <row r="52" spans="2:52" s="3" customFormat="1" ht="13.5" customHeight="1" thickBot="1">
      <c r="B52"/>
      <c r="C52"/>
      <c r="D52"/>
      <c r="E52"/>
      <c r="F52"/>
      <c r="G52"/>
      <c r="H52"/>
      <c r="I52"/>
      <c r="J52"/>
      <c r="K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 s="80">
        <v>52</v>
      </c>
      <c r="AI52" s="67" t="e">
        <f>IF(#REF!=30,1,0)</f>
        <v>#REF!</v>
      </c>
      <c r="AJ52" s="68" t="e">
        <f>IF(#REF!=25,1,0)</f>
        <v>#REF!</v>
      </c>
      <c r="AK52" s="69" t="e">
        <f>IF(#REF!=22,1,0)</f>
        <v>#REF!</v>
      </c>
      <c r="AL52" s="67" t="e">
        <f>IF(#REF!=30,1,0)</f>
        <v>#REF!</v>
      </c>
      <c r="AM52" s="68" t="e">
        <f>IF(#REF!=25,1,0)</f>
        <v>#REF!</v>
      </c>
      <c r="AN52" s="69" t="e">
        <f>IF(#REF!=22,1,0)</f>
        <v>#REF!</v>
      </c>
      <c r="AO52" s="67" t="e">
        <f>IF(#REF!=30,1,0)</f>
        <v>#REF!</v>
      </c>
      <c r="AP52" s="68" t="e">
        <f>IF(#REF!=25,1,0)</f>
        <v>#REF!</v>
      </c>
      <c r="AQ52" s="69" t="e">
        <f>IF(#REF!=22,1,0)</f>
        <v>#REF!</v>
      </c>
      <c r="AR52" s="67" t="e">
        <f>IF(#REF!=30,1,0)</f>
        <v>#REF!</v>
      </c>
      <c r="AS52" s="68" t="e">
        <f>IF(#REF!=25,1,0)</f>
        <v>#REF!</v>
      </c>
      <c r="AT52" s="69" t="e">
        <f>IF(#REF!=22,1,0)</f>
        <v>#REF!</v>
      </c>
      <c r="AU52" s="67" t="e">
        <f>IF(#REF!=30,1,0)</f>
        <v>#REF!</v>
      </c>
      <c r="AV52" s="68" t="e">
        <f>IF(#REF!=25,1,0)</f>
        <v>#REF!</v>
      </c>
      <c r="AW52" s="69" t="e">
        <f>IF(#REF!=22,1,0)</f>
        <v>#REF!</v>
      </c>
      <c r="AX52" s="67" t="e">
        <f>IF(#REF!=30,1,0)</f>
        <v>#REF!</v>
      </c>
      <c r="AY52" s="68" t="e">
        <f>IF(#REF!=25,1,0)</f>
        <v>#REF!</v>
      </c>
      <c r="AZ52" s="69" t="e">
        <f>IF(#REF!=22,1,0)</f>
        <v>#REF!</v>
      </c>
    </row>
    <row r="53" ht="13.5" customHeight="1"/>
  </sheetData>
  <sheetProtection/>
  <mergeCells count="1">
    <mergeCell ref="B14:K14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landscape" paperSize="9" r:id="rId3"/>
  <headerFooter alignWithMargins="0">
    <oddHeader>&amp;C&amp;"Arial,Fett"&amp;36SLOT - ANGELS 
Truck-race 2013/2014</oddHeader>
  </headerFooter>
  <rowBreaks count="3" manualBreakCount="3">
    <brk id="54" max="15" man="1"/>
    <brk id="108" max="15" man="1"/>
    <brk id="162" max="14" man="1"/>
  </rowBreaks>
  <ignoredErrors>
    <ignoredError sqref="M10" formula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22">
      <selection activeCell="D40" sqref="D40"/>
    </sheetView>
  </sheetViews>
  <sheetFormatPr defaultColWidth="11.421875" defaultRowHeight="12.75"/>
  <cols>
    <col min="2" max="2" width="36.00390625" style="16" bestFit="1" customWidth="1"/>
    <col min="3" max="3" width="11.421875" style="15" customWidth="1"/>
  </cols>
  <sheetData>
    <row r="1" spans="2:3" ht="27">
      <c r="B1" s="28" t="s">
        <v>1</v>
      </c>
      <c r="C1" s="17"/>
    </row>
    <row r="2" spans="1:4" ht="20.25">
      <c r="A2" s="8" t="s">
        <v>11</v>
      </c>
      <c r="B2" s="38" t="s">
        <v>17</v>
      </c>
      <c r="C2" s="17"/>
      <c r="D2" s="17"/>
    </row>
    <row r="3" spans="1:4" ht="20.25">
      <c r="A3" s="8" t="s">
        <v>45</v>
      </c>
      <c r="B3" s="38" t="s">
        <v>13</v>
      </c>
      <c r="C3" s="17"/>
      <c r="D3" s="17"/>
    </row>
    <row r="4" spans="1:3" ht="20.25">
      <c r="A4" s="8" t="s">
        <v>46</v>
      </c>
      <c r="B4" s="38" t="s">
        <v>3</v>
      </c>
      <c r="C4" s="17"/>
    </row>
    <row r="5" spans="1:3" ht="20.25">
      <c r="A5" s="8" t="s">
        <v>47</v>
      </c>
      <c r="B5" s="38" t="s">
        <v>21</v>
      </c>
      <c r="C5" s="17"/>
    </row>
    <row r="6" spans="1:3" ht="20.25">
      <c r="A6" s="8" t="s">
        <v>48</v>
      </c>
      <c r="B6" s="39" t="s">
        <v>44</v>
      </c>
      <c r="C6" s="17"/>
    </row>
    <row r="7" spans="1:3" ht="20.25">
      <c r="A7" s="8" t="s">
        <v>49</v>
      </c>
      <c r="B7" s="39" t="s">
        <v>101</v>
      </c>
      <c r="C7" s="17"/>
    </row>
    <row r="8" spans="1:4" ht="20.25">
      <c r="A8" s="8" t="s">
        <v>50</v>
      </c>
      <c r="B8" s="38" t="s">
        <v>20</v>
      </c>
      <c r="C8" s="17"/>
      <c r="D8" s="17"/>
    </row>
    <row r="9" spans="1:3" ht="20.25">
      <c r="A9" s="8" t="s">
        <v>51</v>
      </c>
      <c r="B9" s="38" t="s">
        <v>24</v>
      </c>
      <c r="C9" s="17"/>
    </row>
    <row r="10" spans="1:2" ht="20.25">
      <c r="A10" s="8" t="s">
        <v>52</v>
      </c>
      <c r="B10" s="38" t="s">
        <v>22</v>
      </c>
    </row>
    <row r="11" spans="1:3" ht="20.25">
      <c r="A11" s="8" t="s">
        <v>53</v>
      </c>
      <c r="B11" s="38" t="s">
        <v>15</v>
      </c>
      <c r="C11" s="17"/>
    </row>
    <row r="12" spans="1:3" ht="20.25">
      <c r="A12" s="8" t="s">
        <v>54</v>
      </c>
      <c r="B12" s="38" t="s">
        <v>12</v>
      </c>
      <c r="C12" s="17"/>
    </row>
    <row r="13" spans="1:3" ht="20.25">
      <c r="A13" s="8" t="s">
        <v>55</v>
      </c>
      <c r="B13" s="39" t="s">
        <v>43</v>
      </c>
      <c r="C13" s="17"/>
    </row>
    <row r="14" spans="1:3" ht="20.25">
      <c r="A14" s="8" t="s">
        <v>56</v>
      </c>
      <c r="B14" s="38" t="s">
        <v>19</v>
      </c>
      <c r="C14" s="17"/>
    </row>
    <row r="15" spans="1:3" ht="20.25">
      <c r="A15" s="8" t="s">
        <v>57</v>
      </c>
      <c r="B15" s="38" t="s">
        <v>14</v>
      </c>
      <c r="C15" s="17"/>
    </row>
    <row r="16" spans="1:3" ht="20.25">
      <c r="A16" s="8" t="s">
        <v>58</v>
      </c>
      <c r="B16" s="38" t="s">
        <v>28</v>
      </c>
      <c r="C16" s="17"/>
    </row>
    <row r="17" spans="1:2" ht="20.25">
      <c r="A17" s="8" t="s">
        <v>59</v>
      </c>
      <c r="B17" s="38" t="s">
        <v>23</v>
      </c>
    </row>
    <row r="18" spans="1:3" ht="20.25">
      <c r="A18" s="8" t="s">
        <v>60</v>
      </c>
      <c r="B18" s="38" t="s">
        <v>27</v>
      </c>
      <c r="C18" s="17"/>
    </row>
    <row r="19" spans="1:3" ht="20.25">
      <c r="A19" s="8" t="s">
        <v>61</v>
      </c>
      <c r="B19" s="38" t="s">
        <v>26</v>
      </c>
      <c r="C19" s="17"/>
    </row>
    <row r="20" spans="1:2" ht="20.25">
      <c r="A20" s="8" t="s">
        <v>62</v>
      </c>
      <c r="B20" s="38" t="s">
        <v>29</v>
      </c>
    </row>
    <row r="21" spans="1:2" ht="20.25">
      <c r="A21" s="8" t="s">
        <v>63</v>
      </c>
      <c r="B21" s="38" t="s">
        <v>4</v>
      </c>
    </row>
    <row r="22" spans="1:2" ht="20.25">
      <c r="A22" s="8" t="s">
        <v>64</v>
      </c>
      <c r="B22" s="38" t="s">
        <v>32</v>
      </c>
    </row>
    <row r="23" spans="1:2" ht="20.25">
      <c r="A23" s="8" t="s">
        <v>65</v>
      </c>
      <c r="B23" s="38" t="s">
        <v>30</v>
      </c>
    </row>
    <row r="24" spans="1:2" ht="20.25">
      <c r="A24" s="8" t="s">
        <v>66</v>
      </c>
      <c r="B24" s="39" t="s">
        <v>31</v>
      </c>
    </row>
    <row r="25" spans="1:2" ht="20.25">
      <c r="A25" s="8" t="s">
        <v>67</v>
      </c>
      <c r="B25" s="38" t="s">
        <v>33</v>
      </c>
    </row>
    <row r="26" spans="1:2" ht="20.25">
      <c r="A26" s="8" t="s">
        <v>68</v>
      </c>
      <c r="B26" s="39" t="s">
        <v>42</v>
      </c>
    </row>
    <row r="27" spans="1:2" ht="20.25">
      <c r="A27" s="8" t="s">
        <v>69</v>
      </c>
      <c r="B27" s="38" t="s">
        <v>5</v>
      </c>
    </row>
    <row r="28" spans="1:2" ht="20.25">
      <c r="A28" s="8" t="s">
        <v>70</v>
      </c>
      <c r="B28" s="38" t="s">
        <v>18</v>
      </c>
    </row>
    <row r="29" spans="1:2" ht="20.25">
      <c r="A29" s="8" t="s">
        <v>71</v>
      </c>
      <c r="B29" s="38" t="s">
        <v>34</v>
      </c>
    </row>
    <row r="30" spans="1:2" ht="20.25">
      <c r="A30" s="8" t="s">
        <v>72</v>
      </c>
      <c r="B30" s="38" t="s">
        <v>38</v>
      </c>
    </row>
    <row r="31" spans="1:2" ht="20.25">
      <c r="A31" s="8" t="s">
        <v>73</v>
      </c>
      <c r="B31" s="38" t="s">
        <v>37</v>
      </c>
    </row>
    <row r="32" spans="1:2" ht="20.25">
      <c r="A32" s="8" t="s">
        <v>74</v>
      </c>
      <c r="B32" s="38" t="s">
        <v>36</v>
      </c>
    </row>
    <row r="33" spans="1:2" ht="20.25">
      <c r="A33" s="8" t="s">
        <v>75</v>
      </c>
      <c r="B33" s="38" t="s">
        <v>35</v>
      </c>
    </row>
    <row r="34" spans="1:2" ht="20.25">
      <c r="A34" s="8" t="s">
        <v>76</v>
      </c>
      <c r="B34" s="38" t="s">
        <v>7</v>
      </c>
    </row>
    <row r="35" spans="1:2" ht="20.25">
      <c r="A35" s="8" t="s">
        <v>77</v>
      </c>
      <c r="B35" s="38" t="s">
        <v>39</v>
      </c>
    </row>
    <row r="36" spans="1:2" ht="20.25">
      <c r="A36" s="8" t="s">
        <v>78</v>
      </c>
      <c r="B36" s="38" t="s">
        <v>40</v>
      </c>
    </row>
    <row r="37" spans="1:2" ht="20.25">
      <c r="A37" s="8" t="s">
        <v>79</v>
      </c>
      <c r="B37" s="39" t="s">
        <v>41</v>
      </c>
    </row>
    <row r="38" spans="1:4" ht="20.25">
      <c r="A38" s="8" t="s">
        <v>80</v>
      </c>
      <c r="B38" s="38" t="s">
        <v>25</v>
      </c>
      <c r="C38" s="17"/>
      <c r="D38" s="17"/>
    </row>
    <row r="39" spans="1:2" ht="20.25">
      <c r="A39" s="8" t="s">
        <v>81</v>
      </c>
      <c r="B39" s="38" t="s">
        <v>16</v>
      </c>
    </row>
    <row r="40" spans="1:2" ht="20.25">
      <c r="A40" s="8" t="s">
        <v>82</v>
      </c>
      <c r="B40" s="56" t="s">
        <v>109</v>
      </c>
    </row>
    <row r="41" spans="1:2" ht="20.25">
      <c r="A41" s="8" t="s">
        <v>83</v>
      </c>
      <c r="B41" s="56" t="s">
        <v>110</v>
      </c>
    </row>
    <row r="42" spans="1:2" ht="20.25">
      <c r="A42" s="8" t="s">
        <v>84</v>
      </c>
      <c r="B42" s="56" t="s">
        <v>111</v>
      </c>
    </row>
    <row r="43" spans="1:2" ht="20.25">
      <c r="A43" s="8" t="s">
        <v>85</v>
      </c>
      <c r="B43" s="56" t="s">
        <v>112</v>
      </c>
    </row>
    <row r="44" spans="1:2" ht="20.25">
      <c r="A44" s="8" t="s">
        <v>86</v>
      </c>
      <c r="B44" s="56" t="s">
        <v>113</v>
      </c>
    </row>
    <row r="45" spans="1:2" ht="20.25">
      <c r="A45" s="8" t="s">
        <v>87</v>
      </c>
      <c r="B45" s="39" t="s">
        <v>120</v>
      </c>
    </row>
    <row r="46" spans="1:2" ht="20.25">
      <c r="A46" s="8" t="s">
        <v>88</v>
      </c>
      <c r="B46" s="53" t="s">
        <v>131</v>
      </c>
    </row>
    <row r="47" spans="1:2" ht="20.25">
      <c r="A47" s="8" t="s">
        <v>89</v>
      </c>
      <c r="B47" s="39">
        <v>46</v>
      </c>
    </row>
    <row r="48" spans="1:2" ht="20.25">
      <c r="A48" s="8" t="s">
        <v>90</v>
      </c>
      <c r="B48" s="39">
        <v>47</v>
      </c>
    </row>
    <row r="49" spans="1:2" ht="20.25">
      <c r="A49" s="8" t="s">
        <v>91</v>
      </c>
      <c r="B49" s="39">
        <v>48</v>
      </c>
    </row>
    <row r="50" spans="1:2" ht="20.25">
      <c r="A50" s="8" t="s">
        <v>92</v>
      </c>
      <c r="B50" s="39">
        <v>49</v>
      </c>
    </row>
    <row r="51" spans="1:2" ht="21" thickBot="1">
      <c r="A51" s="41" t="s">
        <v>93</v>
      </c>
      <c r="B51" s="40">
        <v>50</v>
      </c>
    </row>
  </sheetData>
  <sheetProtection/>
  <printOptions/>
  <pageMargins left="0.7874015748031497" right="0.7874015748031497" top="0.3937007874015748" bottom="0.3937007874015748" header="0.5118110236220472" footer="0.5118110236220472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N19" sqref="N19"/>
    </sheetView>
  </sheetViews>
  <sheetFormatPr defaultColWidth="20.421875" defaultRowHeight="12.75"/>
  <cols>
    <col min="1" max="1" width="1.1484375" style="5" customWidth="1"/>
    <col min="2" max="2" width="13.57421875" style="5" bestFit="1" customWidth="1"/>
    <col min="3" max="3" width="36.00390625" style="14" bestFit="1" customWidth="1"/>
    <col min="4" max="4" width="8.57421875" style="27" bestFit="1" customWidth="1"/>
    <col min="5" max="6" width="8.57421875" style="5" bestFit="1" customWidth="1"/>
    <col min="7" max="7" width="12.00390625" style="5" bestFit="1" customWidth="1"/>
    <col min="8" max="8" width="15.421875" style="5" bestFit="1" customWidth="1"/>
    <col min="9" max="9" width="16.57421875" style="0" bestFit="1" customWidth="1"/>
    <col min="10" max="10" width="16.00390625" style="5" bestFit="1" customWidth="1"/>
    <col min="11" max="11" width="20.28125" style="5" bestFit="1" customWidth="1"/>
    <col min="12" max="12" width="1.7109375" style="5" customWidth="1"/>
    <col min="13" max="13" width="27.00390625" style="5" customWidth="1"/>
    <col min="14" max="14" width="6.00390625" style="0" customWidth="1"/>
    <col min="15" max="15" width="6.00390625" style="5" customWidth="1"/>
    <col min="16" max="16" width="13.28125" style="5" customWidth="1"/>
    <col min="17" max="17" width="14.7109375" style="5" customWidth="1"/>
    <col min="18" max="18" width="14.57421875" style="5" customWidth="1"/>
    <col min="19" max="19" width="14.8515625" style="5" customWidth="1"/>
    <col min="20" max="20" width="6.00390625" style="5" customWidth="1"/>
    <col min="21" max="21" width="4.57421875" style="5" customWidth="1"/>
    <col min="22" max="36" width="6.00390625" style="5" customWidth="1"/>
    <col min="37" max="16384" width="20.421875" style="5" customWidth="1"/>
  </cols>
  <sheetData>
    <row r="1" ht="21.75" customHeight="1" thickBot="1">
      <c r="C1" s="19"/>
    </row>
    <row r="2" spans="1:11" ht="67.5" customHeight="1" thickBot="1">
      <c r="A2" s="21"/>
      <c r="B2" s="138" t="s">
        <v>125</v>
      </c>
      <c r="C2" s="139"/>
      <c r="D2" s="139"/>
      <c r="E2" s="139"/>
      <c r="F2" s="139"/>
      <c r="G2" s="139"/>
      <c r="H2" s="139"/>
      <c r="I2" s="139"/>
      <c r="J2" s="139"/>
      <c r="K2" s="140"/>
    </row>
    <row r="3" ht="48" customHeight="1" thickBot="1"/>
    <row r="4" spans="2:11" s="79" customFormat="1" ht="23.25">
      <c r="B4" s="81" t="s">
        <v>0</v>
      </c>
      <c r="C4" s="71" t="s">
        <v>1</v>
      </c>
      <c r="D4" s="91" t="s">
        <v>96</v>
      </c>
      <c r="E4" s="94" t="s">
        <v>97</v>
      </c>
      <c r="F4" s="97" t="s">
        <v>98</v>
      </c>
      <c r="G4" s="82" t="s">
        <v>99</v>
      </c>
      <c r="H4" s="78" t="s">
        <v>8</v>
      </c>
      <c r="I4" s="71" t="s">
        <v>100</v>
      </c>
      <c r="J4" s="82" t="s">
        <v>94</v>
      </c>
      <c r="K4" s="83" t="s">
        <v>95</v>
      </c>
    </row>
    <row r="5" spans="2:11" s="30" customFormat="1" ht="25.5" customHeight="1">
      <c r="B5" s="45" t="s">
        <v>11</v>
      </c>
      <c r="C5" s="59" t="s">
        <v>3</v>
      </c>
      <c r="D5" s="92">
        <f>SUM('Truck-race 2013-2014'!AI9+'Truck-race 2013-2014'!AL9+'Truck-race 2013-2014'!AO9+'Truck-race 2013-2014'!AR9+'Truck-race 2013-2014'!AU9+'Truck-race 2013-2014'!AX9)</f>
        <v>3</v>
      </c>
      <c r="E5" s="95">
        <f>SUM('Truck-race 2013-2014'!AJ9+'Truck-race 2013-2014'!AM9+'Truck-race 2013-2014'!AP9+'Truck-race 2013-2014'!AS9+'Truck-race 2013-2014'!AV9+'Truck-race 2013-2014'!AY9)</f>
        <v>1</v>
      </c>
      <c r="F5" s="98">
        <f>SUM('Truck-race 2013-2014'!AK9+'Truck-race 2013-2014'!AN9+'Truck-race 2013-2014'!AQ9+'Truck-race 2013-2014'!AT9+'Truck-race 2013-2014'!AW9+'Truck-race 2013-2014'!AZ9)</f>
        <v>1</v>
      </c>
      <c r="G5" s="46">
        <f aca="true" t="shared" si="0" ref="G5:G15">SUM(D5:F5)</f>
        <v>5</v>
      </c>
      <c r="H5" s="46">
        <f>SUM('Truck-race 2013-2014'!K3)</f>
        <v>137</v>
      </c>
      <c r="I5" s="48">
        <f>SUM('Truck-race 2013-2014 Übersicht'!F5)</f>
        <v>409.18</v>
      </c>
      <c r="J5" s="50">
        <f>SUM('Truck-race 2013-2014 Übersicht'!H5)</f>
        <v>5</v>
      </c>
      <c r="K5" s="49">
        <f aca="true" t="shared" si="1" ref="K5:K15">SUM(I5/J5)</f>
        <v>81.836</v>
      </c>
    </row>
    <row r="6" spans="2:11" s="30" customFormat="1" ht="25.5" customHeight="1">
      <c r="B6" s="45" t="s">
        <v>45</v>
      </c>
      <c r="C6" s="59" t="s">
        <v>17</v>
      </c>
      <c r="D6" s="92">
        <f>SUM('Truck-race 2013-2014'!AI5+'Truck-race 2013-2014'!AL5+'Truck-race 2013-2014'!AO5+'Truck-race 2013-2014'!AR5+'Truck-race 2013-2014'!AU5+'Truck-race 2013-2014'!AX5)</f>
        <v>1</v>
      </c>
      <c r="E6" s="95">
        <f>SUM('Truck-race 2013-2014'!AJ5+'Truck-race 2013-2014'!AM5+'Truck-race 2013-2014'!AP5+'Truck-race 2013-2014'!AS5+'Truck-race 2013-2014'!AV5+'Truck-race 2013-2014'!AY5)</f>
        <v>1</v>
      </c>
      <c r="F6" s="98">
        <f>SUM('Truck-race 2013-2014'!AK5+'Truck-race 2013-2014'!AN5+'Truck-race 2013-2014'!AQ5+'Truck-race 2013-2014'!AT5+'Truck-race 2013-2014'!AW5+'Truck-race 2013-2014'!AZ5)</f>
        <v>0</v>
      </c>
      <c r="G6" s="46">
        <f t="shared" si="0"/>
        <v>2</v>
      </c>
      <c r="H6" s="46">
        <f>SUM('Truck-race 2013-2014'!K4)</f>
        <v>109</v>
      </c>
      <c r="I6" s="48">
        <f>SUM('Truck-race 2013-2014 Übersicht'!F6)</f>
        <v>365.82000000000005</v>
      </c>
      <c r="J6" s="50">
        <f>SUM('Truck-race 2013-2014 Übersicht'!H6)</f>
        <v>5</v>
      </c>
      <c r="K6" s="49">
        <f t="shared" si="1"/>
        <v>73.16400000000002</v>
      </c>
    </row>
    <row r="7" spans="2:11" s="30" customFormat="1" ht="25.5" customHeight="1">
      <c r="B7" s="45" t="s">
        <v>46</v>
      </c>
      <c r="C7" s="59" t="s">
        <v>21</v>
      </c>
      <c r="D7" s="92">
        <f>SUM('Truck-race 2013-2014'!AI4+'Truck-race 2013-2014'!AL4+'Truck-race 2013-2014'!AO4+'Truck-race 2013-2014'!AR4+'Truck-race 2013-2014'!AU4+'Truck-race 2013-2014'!AX4)</f>
        <v>1</v>
      </c>
      <c r="E7" s="95">
        <f>SUM('Truck-race 2013-2014'!AJ4+'Truck-race 2013-2014'!AM4+'Truck-race 2013-2014'!AP4+'Truck-race 2013-2014'!AS4+'Truck-race 2013-2014'!AV4+'Truck-race 2013-2014'!AY4)</f>
        <v>1</v>
      </c>
      <c r="F7" s="98">
        <f>SUM('Truck-race 2013-2014'!AK4+'Truck-race 2013-2014'!AN4+'Truck-race 2013-2014'!AQ4+'Truck-race 2013-2014'!AT4+'Truck-race 2013-2014'!AW4+'Truck-race 2013-2014'!AZ4)</f>
        <v>1</v>
      </c>
      <c r="G7" s="46">
        <f t="shared" si="0"/>
        <v>3</v>
      </c>
      <c r="H7" s="46">
        <f>SUM('Truck-race 2013-2014'!K5)</f>
        <v>101</v>
      </c>
      <c r="I7" s="48">
        <f>SUM('Truck-race 2013-2014 Übersicht'!F7)</f>
        <v>338</v>
      </c>
      <c r="J7" s="50">
        <f>SUM('Truck-race 2013-2014 Übersicht'!H7)</f>
        <v>5</v>
      </c>
      <c r="K7" s="49">
        <f t="shared" si="1"/>
        <v>67.6</v>
      </c>
    </row>
    <row r="8" spans="2:11" s="30" customFormat="1" ht="25.5" customHeight="1">
      <c r="B8" s="45" t="s">
        <v>47</v>
      </c>
      <c r="C8" s="60" t="s">
        <v>115</v>
      </c>
      <c r="D8" s="92">
        <f>SUM('Truck-race 2013-2014'!AI6+'Truck-race 2013-2014'!AL6+'Truck-race 2013-2014'!AO6+'Truck-race 2013-2014'!AR6+'Truck-race 2013-2014'!AU6+'Truck-race 2013-2014'!AX6)</f>
        <v>0</v>
      </c>
      <c r="E8" s="95">
        <f>SUM('Truck-race 2013-2014'!AJ6+'Truck-race 2013-2014'!AM6+'Truck-race 2013-2014'!AP6+'Truck-race 2013-2014'!AS6+'Truck-race 2013-2014'!AV6+'Truck-race 2013-2014'!AY6)</f>
        <v>1</v>
      </c>
      <c r="F8" s="98">
        <f>SUM('Truck-race 2013-2014'!AK6+'Truck-race 2013-2014'!AN6+'Truck-race 2013-2014'!AQ6+'Truck-race 2013-2014'!AT6+'Truck-race 2013-2014'!AW6+'Truck-race 2013-2014'!AZ6)</f>
        <v>1</v>
      </c>
      <c r="G8" s="46">
        <f t="shared" si="0"/>
        <v>2</v>
      </c>
      <c r="H8" s="46">
        <f>SUM('Truck-race 2013-2014'!K6)</f>
        <v>101</v>
      </c>
      <c r="I8" s="48">
        <f>SUM('Truck-race 2013-2014 Übersicht'!F8)</f>
        <v>361.25</v>
      </c>
      <c r="J8" s="50">
        <f>SUM('Truck-race 2013-2014 Übersicht'!H8)</f>
        <v>5</v>
      </c>
      <c r="K8" s="49">
        <f t="shared" si="1"/>
        <v>72.25</v>
      </c>
    </row>
    <row r="9" spans="2:12" s="30" customFormat="1" ht="25.5" customHeight="1">
      <c r="B9" s="45" t="s">
        <v>48</v>
      </c>
      <c r="C9" s="59" t="s">
        <v>13</v>
      </c>
      <c r="D9" s="92">
        <f>SUM('Truck-race 2013-2014'!AI8+'Truck-race 2013-2014'!AL8+'Truck-race 2013-2014'!AO8+'Truck-race 2013-2014'!AR8+'Truck-race 2013-2014'!AU8+'Truck-race 2013-2014'!AX8)</f>
        <v>0</v>
      </c>
      <c r="E9" s="95">
        <f>SUM('Truck-race 2013-2014'!AJ8+'Truck-race 2013-2014'!AM8+'Truck-race 2013-2014'!AP8+'Truck-race 2013-2014'!AS8+'Truck-race 2013-2014'!AV8+'Truck-race 2013-2014'!AY8)</f>
        <v>0</v>
      </c>
      <c r="F9" s="98">
        <f>SUM('Truck-race 2013-2014'!AK8+'Truck-race 2013-2014'!AN8+'Truck-race 2013-2014'!AQ8+'Truck-race 2013-2014'!AT8+'Truck-race 2013-2014'!AW8+'Truck-race 2013-2014'!AZ8)</f>
        <v>2</v>
      </c>
      <c r="G9" s="46">
        <f t="shared" si="0"/>
        <v>2</v>
      </c>
      <c r="H9" s="46">
        <f>SUM('Truck-race 2013-2014'!K7)</f>
        <v>94</v>
      </c>
      <c r="I9" s="48">
        <f>SUM('Truck-race 2013-2014 Übersicht'!F9)</f>
        <v>366.09000000000003</v>
      </c>
      <c r="J9" s="50">
        <f>SUM('Truck-race 2013-2014 Übersicht'!H9)</f>
        <v>5</v>
      </c>
      <c r="K9" s="49">
        <f t="shared" si="1"/>
        <v>73.218</v>
      </c>
      <c r="L9" s="32"/>
    </row>
    <row r="10" spans="2:11" s="30" customFormat="1" ht="25.5" customHeight="1">
      <c r="B10" s="45" t="s">
        <v>49</v>
      </c>
      <c r="C10" s="60" t="s">
        <v>120</v>
      </c>
      <c r="D10" s="92">
        <f>SUM('Truck-race 2013-2014'!AI14+'Truck-race 2013-2014'!AL14+'Truck-race 2013-2014'!AO14+'Truck-race 2013-2014'!AR14+'Truck-race 2013-2014'!AU14+'Truck-race 2013-2014'!AX14)</f>
        <v>0</v>
      </c>
      <c r="E10" s="95">
        <f>SUM('Truck-race 2013-2014'!AJ14+'Truck-race 2013-2014'!AM14+'Truck-race 2013-2014'!AP14+'Truck-race 2013-2014'!AS14+'Truck-race 2013-2014'!AV14+'Truck-race 2013-2014'!AY14)</f>
        <v>0</v>
      </c>
      <c r="F10" s="98">
        <f>SUM('Truck-race 2013-2014'!AK14+'Truck-race 2013-2014'!AN14+'Truck-race 2013-2014'!AQ14+'Truck-race 2013-2014'!AT14+'Truck-race 2013-2014'!AW14+'Truck-race 2013-2014'!AZ14)</f>
        <v>0</v>
      </c>
      <c r="G10" s="46">
        <f t="shared" si="0"/>
        <v>0</v>
      </c>
      <c r="H10" s="46">
        <f>SUM('Truck-race 2013-2014'!K8)</f>
        <v>76</v>
      </c>
      <c r="I10" s="48">
        <f>SUM('Truck-race 2013-2014 Übersicht'!F10)</f>
        <v>315.1</v>
      </c>
      <c r="J10" s="50">
        <f>SUM('Truck-race 2013-2014 Übersicht'!H10)</f>
        <v>5</v>
      </c>
      <c r="K10" s="49">
        <f t="shared" si="1"/>
        <v>63.02</v>
      </c>
    </row>
    <row r="11" spans="2:11" s="30" customFormat="1" ht="25.5" customHeight="1">
      <c r="B11" s="45" t="s">
        <v>50</v>
      </c>
      <c r="C11" s="60" t="s">
        <v>44</v>
      </c>
      <c r="D11" s="92">
        <f>SUM('Truck-race 2013-2014'!AI7+'Truck-race 2013-2014'!AL7+'Truck-race 2013-2014'!AO7+'Truck-race 2013-2014'!AR7+'Truck-race 2013-2014'!AU7+'Truck-race 2013-2014'!AX7)</f>
        <v>0</v>
      </c>
      <c r="E11" s="95">
        <f>SUM('Truck-race 2013-2014'!AJ7+'Truck-race 2013-2014'!AM7+'Truck-race 2013-2014'!AP7+'Truck-race 2013-2014'!AS7+'Truck-race 2013-2014'!AV7+'Truck-race 2013-2014'!AY7)</f>
        <v>0</v>
      </c>
      <c r="F11" s="98">
        <f>SUM('Truck-race 2013-2014'!AK7+'Truck-race 2013-2014'!AN7+'Truck-race 2013-2014'!AQ7+'Truck-race 2013-2014'!AT7+'Truck-race 2013-2014'!AW7+'Truck-race 2013-2014'!AZ7)</f>
        <v>0</v>
      </c>
      <c r="G11" s="46">
        <f t="shared" si="0"/>
        <v>0</v>
      </c>
      <c r="H11" s="114">
        <f>SUM('Truck-race 2013-2014'!K9)</f>
        <v>66</v>
      </c>
      <c r="I11" s="48">
        <f>SUM('Truck-race 2013-2014 Übersicht'!F11)</f>
        <v>266.71</v>
      </c>
      <c r="J11" s="50">
        <f>SUM('Truck-race 2013-2014 Übersicht'!H11)</f>
        <v>4</v>
      </c>
      <c r="K11" s="49">
        <f t="shared" si="1"/>
        <v>66.6775</v>
      </c>
    </row>
    <row r="12" spans="2:11" s="30" customFormat="1" ht="25.5" customHeight="1">
      <c r="B12" s="45" t="s">
        <v>51</v>
      </c>
      <c r="C12" s="60" t="s">
        <v>117</v>
      </c>
      <c r="D12" s="92">
        <f>SUM('Truck-race 2013-2014'!AI10+'Truck-race 2013-2014'!AL10+'Truck-race 2013-2014'!AO10+'Truck-race 2013-2014'!AR10+'Truck-race 2013-2014'!AU10+'Truck-race 2013-2014'!AX10)</f>
        <v>0</v>
      </c>
      <c r="E12" s="95">
        <f>SUM('Truck-race 2013-2014'!AJ10+'Truck-race 2013-2014'!AM10+'Truck-race 2013-2014'!AP10+'Truck-race 2013-2014'!AS10+'Truck-race 2013-2014'!AV10+'Truck-race 2013-2014'!AY10)</f>
        <v>0</v>
      </c>
      <c r="F12" s="98">
        <f>SUM('Truck-race 2013-2014'!AK10+'Truck-race 2013-2014'!AN10+'Truck-race 2013-2014'!AQ10+'Truck-race 2013-2014'!AT10+'Truck-race 2013-2014'!AW10+'Truck-race 2013-2014'!AZ10)</f>
        <v>0</v>
      </c>
      <c r="G12" s="46">
        <f t="shared" si="0"/>
        <v>0</v>
      </c>
      <c r="H12" s="46">
        <f>SUM('Truck-race 2013-2014'!K10)</f>
        <v>66</v>
      </c>
      <c r="I12" s="48">
        <f>SUM('Truck-race 2013-2014 Übersicht'!F12)</f>
        <v>279.69</v>
      </c>
      <c r="J12" s="50">
        <f>SUM('Truck-race 2013-2014 Übersicht'!H12)</f>
        <v>5</v>
      </c>
      <c r="K12" s="49">
        <f t="shared" si="1"/>
        <v>55.938</v>
      </c>
    </row>
    <row r="13" spans="2:11" s="30" customFormat="1" ht="25.5" customHeight="1">
      <c r="B13" s="45" t="s">
        <v>52</v>
      </c>
      <c r="C13" s="59" t="s">
        <v>20</v>
      </c>
      <c r="D13" s="92">
        <f>SUM('Truck-race 2013-2014'!AI3+'Truck-race 2013-2014'!AL3+'Truck-race 2013-2014'!AO3+'Truck-race 2013-2014'!AR3+'Truck-race 2013-2014'!AU3+'Truck-race 2013-2014'!AX3)</f>
        <v>0</v>
      </c>
      <c r="E13" s="95">
        <f>SUM('Truck-race 2013-2014'!AJ3+'Truck-race 2013-2014'!AM3+'Truck-race 2013-2014'!AP3+'Truck-race 2013-2014'!AS3+'Truck-race 2013-2014'!AV3+'Truck-race 2013-2014'!AY3)</f>
        <v>1</v>
      </c>
      <c r="F13" s="98">
        <f>SUM('Truck-race 2013-2014'!AK3+'Truck-race 2013-2014'!AN3+'Truck-race 2013-2014'!AQ3+'Truck-race 2013-2014'!AT3+'Truck-race 2013-2014'!AW3+'Truck-race 2013-2014'!AZ3)</f>
        <v>0</v>
      </c>
      <c r="G13" s="46">
        <f t="shared" si="0"/>
        <v>1</v>
      </c>
      <c r="H13" s="114">
        <f>SUM('Truck-race 2013-2014'!K11)</f>
        <v>25</v>
      </c>
      <c r="I13" s="48">
        <f>SUM('Truck-race 2013-2014 Übersicht'!F13)</f>
        <v>75.71000000000001</v>
      </c>
      <c r="J13" s="50">
        <f>SUM('Truck-race 2013-2014 Übersicht'!H13)</f>
        <v>1</v>
      </c>
      <c r="K13" s="49">
        <f t="shared" si="1"/>
        <v>75.71000000000001</v>
      </c>
    </row>
    <row r="14" spans="2:11" s="30" customFormat="1" ht="25.5" customHeight="1">
      <c r="B14" s="45" t="s">
        <v>53</v>
      </c>
      <c r="C14" s="59" t="s">
        <v>22</v>
      </c>
      <c r="D14" s="92">
        <f>SUM('Truck-race 2013-2014'!AI43+'Truck-race 2013-2014'!AL43+'Truck-race 2013-2014'!AO43+'Truck-race 2013-2014'!AR43+'Truck-race 2013-2014'!AU43+'Truck-race 2013-2014'!AX43)</f>
        <v>0</v>
      </c>
      <c r="E14" s="95">
        <f>SUM('Truck-race 2013-2014'!AJ43+'Truck-race 2013-2014'!AM43+'Truck-race 2013-2014'!AP43+'Truck-race 2013-2014'!AS43+'Truck-race 2013-2014'!AV43+'Truck-race 2013-2014'!AY43)</f>
        <v>0</v>
      </c>
      <c r="F14" s="98">
        <f>SUM('Truck-race 2013-2014'!AK43+'Truck-race 2013-2014'!AN43+'Truck-race 2013-2014'!AQ43+'Truck-race 2013-2014'!AT43+'Truck-race 2013-2014'!AW43+'Truck-race 2013-2014'!AZ43)</f>
        <v>0</v>
      </c>
      <c r="G14" s="46">
        <f t="shared" si="0"/>
        <v>0</v>
      </c>
      <c r="H14" s="114">
        <f>SUM('Truck-race 2013-2014'!K12)</f>
        <v>20</v>
      </c>
      <c r="I14" s="48">
        <f>SUM('Truck-race 2013-2014 Übersicht'!F14)</f>
        <v>76.66</v>
      </c>
      <c r="J14" s="50">
        <f>SUM('Truck-race 2013-2014 Übersicht'!H14)</f>
        <v>1</v>
      </c>
      <c r="K14" s="49">
        <f t="shared" si="1"/>
        <v>76.66</v>
      </c>
    </row>
    <row r="15" spans="2:11" s="30" customFormat="1" ht="25.5" customHeight="1" thickBot="1">
      <c r="B15" s="47" t="s">
        <v>54</v>
      </c>
      <c r="C15" s="61" t="s">
        <v>131</v>
      </c>
      <c r="D15" s="93">
        <f>SUM('Truck-race 2013-2014'!AI47+'Truck-race 2013-2014'!AL47+'Truck-race 2013-2014'!AO47+'Truck-race 2013-2014'!AR47+'Truck-race 2013-2014'!AU47+'Truck-race 2013-2014'!AX47)</f>
        <v>0</v>
      </c>
      <c r="E15" s="96">
        <f>SUM('Truck-race 2013-2014'!AJ47+'Truck-race 2013-2014'!AM47+'Truck-race 2013-2014'!AP47+'Truck-race 2013-2014'!AS47+'Truck-race 2013-2014'!AV47+'Truck-race 2013-2014'!AY47)</f>
        <v>0</v>
      </c>
      <c r="F15" s="99">
        <f>SUM('Truck-race 2013-2014'!AK47+'Truck-race 2013-2014'!AN47+'Truck-race 2013-2014'!AQ47+'Truck-race 2013-2014'!AT47+'Truck-race 2013-2014'!AW47+'Truck-race 2013-2014'!AZ47)</f>
        <v>0</v>
      </c>
      <c r="G15" s="70">
        <f t="shared" si="0"/>
        <v>0</v>
      </c>
      <c r="H15" s="116">
        <f>SUM('Truck-race 2013-2014'!K13)</f>
        <v>8</v>
      </c>
      <c r="I15" s="72">
        <f>SUM('Truck-race 2013-2014 Übersicht'!F15)</f>
        <v>62.5</v>
      </c>
      <c r="J15" s="73">
        <f>SUM('Truck-race 2013-2014 Übersicht'!H15)</f>
        <v>1</v>
      </c>
      <c r="K15" s="74">
        <f t="shared" si="1"/>
        <v>62.5</v>
      </c>
    </row>
    <row r="16" spans="2:12" s="32" customFormat="1" ht="25.5" customHeight="1">
      <c r="B16" s="5"/>
      <c r="C16" s="14"/>
      <c r="D16" s="5"/>
      <c r="E16" s="5"/>
      <c r="F16" s="5"/>
      <c r="G16" s="5"/>
      <c r="H16" s="5"/>
      <c r="I16"/>
      <c r="J16" s="5"/>
      <c r="K16" s="5"/>
      <c r="L16" s="5"/>
    </row>
    <row r="17" spans="4:10" s="30" customFormat="1" ht="25.5" customHeight="1">
      <c r="D17" s="134">
        <v>41521</v>
      </c>
      <c r="E17" s="135"/>
      <c r="F17" s="136"/>
      <c r="G17" s="137" t="s">
        <v>20</v>
      </c>
      <c r="H17" s="136"/>
      <c r="I17" s="109">
        <v>15.935</v>
      </c>
      <c r="J17" s="110" t="s">
        <v>119</v>
      </c>
    </row>
    <row r="18" spans="4:10" s="30" customFormat="1" ht="25.5" customHeight="1">
      <c r="D18" s="134">
        <v>41577</v>
      </c>
      <c r="E18" s="135"/>
      <c r="F18" s="136"/>
      <c r="G18" s="137" t="s">
        <v>120</v>
      </c>
      <c r="H18" s="136"/>
      <c r="I18" s="109">
        <v>15.394</v>
      </c>
      <c r="J18" s="110" t="s">
        <v>128</v>
      </c>
    </row>
    <row r="19" spans="4:10" s="30" customFormat="1" ht="25.5" customHeight="1">
      <c r="D19" s="134">
        <v>41605</v>
      </c>
      <c r="E19" s="135"/>
      <c r="F19" s="136"/>
      <c r="G19" s="137" t="s">
        <v>17</v>
      </c>
      <c r="H19" s="136"/>
      <c r="I19" s="109">
        <v>15.95</v>
      </c>
      <c r="J19" s="110" t="s">
        <v>119</v>
      </c>
    </row>
    <row r="20" spans="4:10" s="30" customFormat="1" ht="25.5" customHeight="1">
      <c r="D20" s="134">
        <v>41646</v>
      </c>
      <c r="E20" s="135"/>
      <c r="F20" s="136"/>
      <c r="G20" s="137" t="s">
        <v>13</v>
      </c>
      <c r="H20" s="136"/>
      <c r="I20" s="109">
        <v>15.838</v>
      </c>
      <c r="J20" s="110" t="s">
        <v>119</v>
      </c>
    </row>
    <row r="21" spans="4:10" s="30" customFormat="1" ht="25.5" customHeight="1">
      <c r="D21" s="134">
        <v>41689</v>
      </c>
      <c r="E21" s="135"/>
      <c r="F21" s="136"/>
      <c r="G21" s="137" t="s">
        <v>17</v>
      </c>
      <c r="H21" s="136"/>
      <c r="I21" s="109">
        <v>15.705</v>
      </c>
      <c r="J21" s="110" t="s">
        <v>132</v>
      </c>
    </row>
    <row r="22" spans="2:11" s="30" customFormat="1" ht="25.5" customHeight="1">
      <c r="B22" s="5"/>
      <c r="C22" s="14"/>
      <c r="D22" s="134">
        <v>41717</v>
      </c>
      <c r="E22" s="135"/>
      <c r="F22" s="136"/>
      <c r="G22" s="137"/>
      <c r="H22" s="136"/>
      <c r="I22" s="109"/>
      <c r="J22" s="110" t="s">
        <v>134</v>
      </c>
      <c r="K22" s="5"/>
    </row>
    <row r="23" spans="2:11" s="30" customFormat="1" ht="25.5" customHeight="1">
      <c r="B23" s="5"/>
      <c r="C23" s="14"/>
      <c r="D23" s="5"/>
      <c r="E23" s="5"/>
      <c r="F23" s="5"/>
      <c r="G23" s="5"/>
      <c r="H23" s="5"/>
      <c r="I23"/>
      <c r="J23" s="5"/>
      <c r="K23" s="5"/>
    </row>
    <row r="24" spans="2:11" s="30" customFormat="1" ht="25.5" customHeight="1">
      <c r="B24" s="5"/>
      <c r="C24" s="14"/>
      <c r="D24" s="5"/>
      <c r="E24" s="5"/>
      <c r="F24" s="5"/>
      <c r="G24" s="5"/>
      <c r="H24" s="5"/>
      <c r="I24"/>
      <c r="J24" s="5"/>
      <c r="K24" s="5"/>
    </row>
    <row r="25" spans="2:11" s="30" customFormat="1" ht="25.5" customHeight="1">
      <c r="B25" s="5"/>
      <c r="C25" s="14"/>
      <c r="D25" s="5"/>
      <c r="E25" s="5"/>
      <c r="F25" s="5"/>
      <c r="G25" s="5"/>
      <c r="H25" s="5"/>
      <c r="I25"/>
      <c r="J25" s="5"/>
      <c r="K25" s="5"/>
    </row>
    <row r="26" spans="2:11" s="30" customFormat="1" ht="25.5" customHeight="1">
      <c r="B26" s="5"/>
      <c r="C26" s="14"/>
      <c r="D26" s="5"/>
      <c r="E26" s="5"/>
      <c r="F26" s="5"/>
      <c r="G26" s="5"/>
      <c r="H26" s="5"/>
      <c r="I26"/>
      <c r="J26" s="5"/>
      <c r="K26" s="5"/>
    </row>
    <row r="27" spans="2:11" s="30" customFormat="1" ht="25.5" customHeight="1">
      <c r="B27" s="5"/>
      <c r="C27" s="14"/>
      <c r="D27" s="5"/>
      <c r="E27" s="5"/>
      <c r="F27" s="5"/>
      <c r="G27" s="5"/>
      <c r="H27" s="5"/>
      <c r="I27"/>
      <c r="J27" s="5"/>
      <c r="K27" s="5"/>
    </row>
    <row r="28" spans="2:11" s="30" customFormat="1" ht="25.5" customHeight="1">
      <c r="B28" s="5"/>
      <c r="C28" s="14"/>
      <c r="D28" s="5"/>
      <c r="E28" s="5"/>
      <c r="F28" s="5"/>
      <c r="G28" s="5"/>
      <c r="H28" s="5"/>
      <c r="I28"/>
      <c r="J28" s="5"/>
      <c r="K28" s="5"/>
    </row>
    <row r="29" spans="2:11" s="30" customFormat="1" ht="25.5" customHeight="1">
      <c r="B29" s="5"/>
      <c r="C29" s="5"/>
      <c r="D29" s="5"/>
      <c r="E29" s="5"/>
      <c r="F29" s="5"/>
      <c r="G29" s="5"/>
      <c r="H29" s="5"/>
      <c r="I29"/>
      <c r="J29" s="5"/>
      <c r="K29" s="5"/>
    </row>
    <row r="30" spans="2:11" s="30" customFormat="1" ht="25.5" customHeight="1">
      <c r="B30" s="5"/>
      <c r="C30" s="5"/>
      <c r="D30" s="5"/>
      <c r="E30" s="5"/>
      <c r="F30" s="5"/>
      <c r="G30" s="5"/>
      <c r="H30" s="5"/>
      <c r="I30"/>
      <c r="J30" s="5"/>
      <c r="K30" s="5"/>
    </row>
    <row r="31" spans="2:11" s="30" customFormat="1" ht="25.5" customHeight="1">
      <c r="B31" s="5"/>
      <c r="C31" s="5"/>
      <c r="D31" s="5"/>
      <c r="E31" s="5"/>
      <c r="F31" s="5"/>
      <c r="G31" s="5"/>
      <c r="H31" s="5"/>
      <c r="I31"/>
      <c r="J31" s="5"/>
      <c r="K31" s="5"/>
    </row>
    <row r="32" spans="2:11" s="30" customFormat="1" ht="25.5" customHeight="1">
      <c r="B32" s="5"/>
      <c r="C32" s="5"/>
      <c r="D32" s="5"/>
      <c r="E32" s="5"/>
      <c r="F32" s="5"/>
      <c r="G32" s="5"/>
      <c r="H32" s="5"/>
      <c r="I32"/>
      <c r="J32" s="5"/>
      <c r="K32" s="5"/>
    </row>
    <row r="33" spans="2:11" s="30" customFormat="1" ht="25.5" customHeight="1">
      <c r="B33" s="5"/>
      <c r="C33" s="5"/>
      <c r="D33" s="5"/>
      <c r="E33" s="5"/>
      <c r="F33" s="5"/>
      <c r="G33" s="5"/>
      <c r="H33" s="5"/>
      <c r="I33"/>
      <c r="J33" s="5"/>
      <c r="K33" s="5"/>
    </row>
    <row r="34" spans="2:11" s="30" customFormat="1" ht="25.5" customHeight="1">
      <c r="B34" s="5"/>
      <c r="C34" s="5"/>
      <c r="D34" s="5"/>
      <c r="E34" s="5"/>
      <c r="F34" s="5"/>
      <c r="G34" s="5"/>
      <c r="H34" s="5"/>
      <c r="I34"/>
      <c r="J34" s="5"/>
      <c r="K34" s="5"/>
    </row>
    <row r="35" spans="2:11" s="30" customFormat="1" ht="25.5" customHeight="1">
      <c r="B35" s="5"/>
      <c r="C35" s="5"/>
      <c r="D35" s="5"/>
      <c r="E35" s="5"/>
      <c r="F35" s="5"/>
      <c r="G35" s="5"/>
      <c r="H35" s="5"/>
      <c r="I35"/>
      <c r="J35" s="5"/>
      <c r="K35" s="5"/>
    </row>
    <row r="36" spans="2:11" s="30" customFormat="1" ht="25.5" customHeight="1">
      <c r="B36" s="5"/>
      <c r="C36" s="5"/>
      <c r="D36" s="5"/>
      <c r="E36" s="5"/>
      <c r="F36" s="5"/>
      <c r="G36" s="5"/>
      <c r="H36" s="5"/>
      <c r="I36"/>
      <c r="J36" s="5"/>
      <c r="K36" s="5"/>
    </row>
    <row r="37" spans="2:11" s="30" customFormat="1" ht="25.5" customHeight="1">
      <c r="B37" s="5"/>
      <c r="C37" s="5"/>
      <c r="D37" s="5"/>
      <c r="E37" s="5"/>
      <c r="F37" s="5"/>
      <c r="G37" s="5"/>
      <c r="H37" s="5"/>
      <c r="I37"/>
      <c r="J37" s="5"/>
      <c r="K37" s="5"/>
    </row>
    <row r="38" spans="2:11" s="30" customFormat="1" ht="25.5" customHeight="1">
      <c r="B38" s="5"/>
      <c r="C38" s="14"/>
      <c r="D38" s="27"/>
      <c r="E38" s="5"/>
      <c r="F38" s="5"/>
      <c r="G38" s="5"/>
      <c r="H38" s="5"/>
      <c r="I38"/>
      <c r="J38" s="5"/>
      <c r="K38" s="5"/>
    </row>
    <row r="39" spans="2:11" s="30" customFormat="1" ht="25.5" customHeight="1">
      <c r="B39" s="5"/>
      <c r="C39" s="14"/>
      <c r="D39" s="27"/>
      <c r="E39" s="5"/>
      <c r="F39" s="5"/>
      <c r="G39" s="5"/>
      <c r="H39" s="5"/>
      <c r="I39"/>
      <c r="J39" s="5"/>
      <c r="K39" s="5"/>
    </row>
    <row r="40" spans="2:11" s="30" customFormat="1" ht="25.5" customHeight="1">
      <c r="B40" s="5"/>
      <c r="C40" s="14"/>
      <c r="D40" s="27"/>
      <c r="E40" s="5"/>
      <c r="F40" s="5"/>
      <c r="G40" s="5"/>
      <c r="H40" s="5"/>
      <c r="I40"/>
      <c r="J40" s="5"/>
      <c r="K40" s="5"/>
    </row>
  </sheetData>
  <sheetProtection/>
  <mergeCells count="13">
    <mergeCell ref="B2:K2"/>
    <mergeCell ref="D19:F19"/>
    <mergeCell ref="G19:H19"/>
    <mergeCell ref="G18:H18"/>
    <mergeCell ref="G17:H17"/>
    <mergeCell ref="D17:F17"/>
    <mergeCell ref="D18:F18"/>
    <mergeCell ref="D22:F22"/>
    <mergeCell ref="G22:H22"/>
    <mergeCell ref="D21:F21"/>
    <mergeCell ref="G21:H21"/>
    <mergeCell ref="D20:F20"/>
    <mergeCell ref="G20:H20"/>
  </mergeCells>
  <printOptions horizontalCentered="1" vertic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DDF73F"/>
  </sheetPr>
  <dimension ref="A1:R37"/>
  <sheetViews>
    <sheetView zoomScale="130" zoomScaleNormal="130" zoomScaleSheetLayoutView="130" zoomScalePageLayoutView="0" workbookViewId="0" topLeftCell="A1">
      <selection activeCell="B3" sqref="B3"/>
    </sheetView>
  </sheetViews>
  <sheetFormatPr defaultColWidth="20.421875" defaultRowHeight="12.75"/>
  <cols>
    <col min="1" max="1" width="1.1484375" style="5" customWidth="1"/>
    <col min="2" max="2" width="13.57421875" style="5" bestFit="1" customWidth="1"/>
    <col min="3" max="3" width="36.00390625" style="14" bestFit="1" customWidth="1"/>
    <col min="4" max="4" width="18.7109375" style="27" customWidth="1"/>
    <col min="5" max="6" width="18.7109375" style="5" customWidth="1"/>
    <col min="7" max="7" width="19.421875" style="5" bestFit="1" customWidth="1"/>
    <col min="8" max="8" width="20.421875" style="5" customWidth="1"/>
    <col min="9" max="9" width="1.28515625" style="5" customWidth="1"/>
    <col min="10" max="10" width="20.421875" style="5" customWidth="1"/>
    <col min="11" max="13" width="12.00390625" style="5" bestFit="1" customWidth="1"/>
    <col min="14" max="14" width="5.28125" style="5" bestFit="1" customWidth="1"/>
    <col min="15" max="15" width="3.421875" style="5" bestFit="1" customWidth="1"/>
    <col min="16" max="16384" width="20.421875" style="5" customWidth="1"/>
  </cols>
  <sheetData>
    <row r="1" ht="21.75" customHeight="1" thickBot="1">
      <c r="C1" s="19"/>
    </row>
    <row r="2" spans="1:8" ht="67.5" customHeight="1" thickBot="1">
      <c r="A2" s="21"/>
      <c r="B2" s="141" t="s">
        <v>125</v>
      </c>
      <c r="C2" s="142"/>
      <c r="D2" s="142"/>
      <c r="E2" s="142"/>
      <c r="F2" s="142"/>
      <c r="G2" s="142"/>
      <c r="H2" s="143"/>
    </row>
    <row r="3" ht="48" customHeight="1" thickBot="1"/>
    <row r="4" spans="2:18" s="79" customFormat="1" ht="25.5">
      <c r="B4" s="6" t="s">
        <v>0</v>
      </c>
      <c r="C4" s="7" t="s">
        <v>1</v>
      </c>
      <c r="D4" s="7" t="s">
        <v>126</v>
      </c>
      <c r="E4" s="7" t="s">
        <v>127</v>
      </c>
      <c r="F4" s="7" t="s">
        <v>10</v>
      </c>
      <c r="G4" s="117" t="s">
        <v>8</v>
      </c>
      <c r="H4" s="118" t="s">
        <v>94</v>
      </c>
      <c r="R4" s="30"/>
    </row>
    <row r="5" spans="2:8" s="30" customFormat="1" ht="25.5" customHeight="1">
      <c r="B5" s="8" t="s">
        <v>11</v>
      </c>
      <c r="C5" s="52" t="s">
        <v>3</v>
      </c>
      <c r="D5" s="76">
        <f>SUM('04.09.2013'!D6+'30.10.2013'!D6+'27.11.2013'!D6+'07.01.2014'!D7+'19.02.2014'!D8+'19.03.2014'!D6)</f>
        <v>200.15</v>
      </c>
      <c r="E5" s="76">
        <f>SUM('04.09.2013'!E6+'30.10.2013'!E6+'27.11.2013'!E6+'07.01.2014'!E7+'19.02.2014'!E8+'19.03.2014'!E6)</f>
        <v>209.03</v>
      </c>
      <c r="F5" s="76">
        <f>SUM('04.09.2013'!F6+'30.10.2013'!F6+'27.11.2013'!F6+'07.01.2014'!F7+'19.02.2014'!F8+'19.03.2014'!F6)</f>
        <v>409.18</v>
      </c>
      <c r="G5" s="58">
        <f>SUM('04.09.2013'!G6+'30.10.2013'!G6+'27.11.2013'!G6+'07.01.2014'!G7+'19.02.2014'!G8+'19.03.2014'!G6)</f>
        <v>137</v>
      </c>
      <c r="H5" s="119">
        <f>SUM('04.09.2013'!I6+'30.10.2013'!I6+'27.11.2013'!I6+'07.01.2014'!I7+'19.02.2014'!I8+'19.03.2014'!I6)</f>
        <v>5</v>
      </c>
    </row>
    <row r="6" spans="2:8" s="30" customFormat="1" ht="25.5" customHeight="1">
      <c r="B6" s="8" t="s">
        <v>45</v>
      </c>
      <c r="C6" s="52" t="s">
        <v>17</v>
      </c>
      <c r="D6" s="57">
        <f>SUM('04.09.2013'!D11+'30.10.2013'!D9+'27.11.2013'!D7+'07.01.2014'!D6+'19.02.2014'!D10+'19.03.2014'!D11)</f>
        <v>172.64999999999998</v>
      </c>
      <c r="E6" s="57">
        <f>SUM('04.09.2013'!E11+'30.10.2013'!E9+'27.11.2013'!E7+'07.01.2014'!E6+'19.02.2014'!E10+'19.03.2014'!E11)</f>
        <v>193.17000000000002</v>
      </c>
      <c r="F6" s="57">
        <f>SUM('04.09.2013'!F11+'30.10.2013'!F9+'27.11.2013'!F7+'07.01.2014'!F6+'19.02.2014'!F10+'19.03.2014'!F11)</f>
        <v>365.82000000000005</v>
      </c>
      <c r="G6" s="58">
        <f>SUM('04.09.2013'!G11+'30.10.2013'!G9+'27.11.2013'!G7+'07.01.2014'!G6+'19.02.2014'!G10+'19.03.2014'!G11)</f>
        <v>109</v>
      </c>
      <c r="H6" s="119">
        <f>SUM('04.09.2013'!I11+'30.10.2013'!I9+'27.11.2013'!I7+'07.01.2014'!I6+'19.02.2014'!I10+'19.03.2014'!I11)</f>
        <v>5</v>
      </c>
    </row>
    <row r="7" spans="2:8" s="30" customFormat="1" ht="25.5" customHeight="1">
      <c r="B7" s="8" t="s">
        <v>46</v>
      </c>
      <c r="C7" s="52" t="s">
        <v>21</v>
      </c>
      <c r="D7" s="57">
        <f>SUM('04.09.2013'!D13+'30.10.2013'!D7+'27.11.2013'!D13+'07.01.2014'!D8+'19.02.2014'!D6+'19.03.2014'!D13)</f>
        <v>166.32</v>
      </c>
      <c r="E7" s="57">
        <f>SUM('04.09.2013'!E13+'30.10.2013'!E7+'27.11.2013'!E13+'07.01.2014'!E8+'19.02.2014'!E6+'19.03.2014'!E13)</f>
        <v>171.67999999999998</v>
      </c>
      <c r="F7" s="57">
        <f>SUM('04.09.2013'!F13+'30.10.2013'!F7+'27.11.2013'!F13+'07.01.2014'!F8+'19.02.2014'!F6+'19.03.2014'!F13)</f>
        <v>338</v>
      </c>
      <c r="G7" s="58">
        <f>SUM('04.09.2013'!G13+'30.10.2013'!G7+'27.11.2013'!G13+'07.01.2014'!G8+'19.02.2014'!G6+'19.03.2014'!G13)</f>
        <v>101</v>
      </c>
      <c r="H7" s="119">
        <f>SUM('04.09.2013'!I13+'30.10.2013'!I7+'27.11.2013'!I13+'07.01.2014'!I8+'19.02.2014'!I6+'19.03.2014'!I13)</f>
        <v>5</v>
      </c>
    </row>
    <row r="8" spans="2:8" s="30" customFormat="1" ht="25.5" customHeight="1">
      <c r="B8" s="8" t="s">
        <v>47</v>
      </c>
      <c r="C8" s="53" t="s">
        <v>115</v>
      </c>
      <c r="D8" s="57">
        <f>SUM('04.09.2013'!D10+'30.10.2013'!D10+'27.11.2013'!D8+'07.01.2014'!D10+'19.02.2014'!D7+'19.03.2014'!D10)</f>
        <v>176.63000000000002</v>
      </c>
      <c r="E8" s="57">
        <f>SUM('04.09.2013'!E10+'30.10.2013'!E10+'27.11.2013'!E8+'07.01.2014'!E10+'19.02.2014'!E7+'19.03.2014'!E10)</f>
        <v>184.61999999999998</v>
      </c>
      <c r="F8" s="57">
        <f>SUM('04.09.2013'!F10+'30.10.2013'!F10+'27.11.2013'!F8+'07.01.2014'!F10+'19.02.2014'!F7+'19.03.2014'!F10)</f>
        <v>361.25</v>
      </c>
      <c r="G8" s="58">
        <f>SUM('04.09.2013'!G10+'30.10.2013'!G10+'27.11.2013'!G8+'07.01.2014'!G10+'19.02.2014'!G7+'19.03.2014'!G10)</f>
        <v>101</v>
      </c>
      <c r="H8" s="119">
        <f>SUM('04.09.2013'!I10+'30.10.2013'!I10+'27.11.2013'!I8+'07.01.2014'!I10+'19.02.2014'!I7+'19.03.2014'!I10)</f>
        <v>5</v>
      </c>
    </row>
    <row r="9" spans="2:8" s="30" customFormat="1" ht="25.5" customHeight="1">
      <c r="B9" s="8" t="s">
        <v>48</v>
      </c>
      <c r="C9" s="52" t="s">
        <v>13</v>
      </c>
      <c r="D9" s="57">
        <f>SUM('04.09.2013'!D8+'30.10.2013'!D8+'27.11.2013'!D9+'07.01.2014'!D11+'19.02.2014'!D12+'19.03.2014'!D8)</f>
        <v>181.41</v>
      </c>
      <c r="E9" s="57">
        <f>SUM('04.09.2013'!E8+'30.10.2013'!E8+'27.11.2013'!E9+'07.01.2014'!E11+'19.02.2014'!E12+'19.03.2014'!E8)</f>
        <v>184.68</v>
      </c>
      <c r="F9" s="57">
        <f>SUM('04.09.2013'!F8+'30.10.2013'!F8+'27.11.2013'!F9+'07.01.2014'!F11+'19.02.2014'!F12+'19.03.2014'!F8)</f>
        <v>366.09000000000003</v>
      </c>
      <c r="G9" s="58">
        <f>SUM('04.09.2013'!G8+'30.10.2013'!G8+'27.11.2013'!G9+'07.01.2014'!G11+'19.02.2014'!G12+'19.03.2014'!G8)</f>
        <v>94</v>
      </c>
      <c r="H9" s="119">
        <f>SUM('04.09.2013'!I8+'30.10.2013'!I8+'27.11.2013'!I9+'07.01.2014'!I11+'19.02.2014'!I12+'19.03.2014'!I8)</f>
        <v>5</v>
      </c>
    </row>
    <row r="10" spans="2:8" s="30" customFormat="1" ht="25.5" customHeight="1">
      <c r="B10" s="8" t="s">
        <v>49</v>
      </c>
      <c r="C10" s="53" t="s">
        <v>120</v>
      </c>
      <c r="D10" s="57">
        <f>SUM('04.09.2013'!D9+'30.10.2013'!D11+'27.11.2013'!D11+'07.01.2014'!D12+'19.02.2014'!D14+'19.03.2014'!D9)</f>
        <v>133.19</v>
      </c>
      <c r="E10" s="57">
        <f>SUM('04.09.2013'!E9+'30.10.2013'!E11+'27.11.2013'!E11+'07.01.2014'!E12+'19.02.2014'!E14+'19.03.2014'!E9)</f>
        <v>181.91000000000003</v>
      </c>
      <c r="F10" s="57">
        <f>SUM('04.09.2013'!F9+'30.10.2013'!F11+'27.11.2013'!F11+'07.01.2014'!F12+'19.02.2014'!F14+'19.03.2014'!F9)</f>
        <v>315.1</v>
      </c>
      <c r="G10" s="58">
        <f>SUM('04.09.2013'!G9+'30.10.2013'!G11+'27.11.2013'!G11+'07.01.2014'!G12+'19.02.2014'!G14+'19.03.2014'!G9)</f>
        <v>76</v>
      </c>
      <c r="H10" s="119">
        <f>SUM('04.09.2013'!I9+'30.10.2013'!I11+'27.11.2013'!I11+'07.01.2014'!I12+'19.02.2014'!I14+'19.03.2014'!I9)</f>
        <v>5</v>
      </c>
    </row>
    <row r="11" spans="2:8" s="30" customFormat="1" ht="25.5" customHeight="1">
      <c r="B11" s="8" t="s">
        <v>50</v>
      </c>
      <c r="C11" s="53" t="s">
        <v>44</v>
      </c>
      <c r="D11" s="57">
        <f>SUM('04.09.2013'!D137+'30.10.2013'!D13+'27.11.2013'!D10+'07.01.2014'!D9+'19.02.2014'!D11+'19.03.2014'!D14)</f>
        <v>126.44</v>
      </c>
      <c r="E11" s="57">
        <f>SUM('04.09.2013'!E137+'30.10.2013'!E13+'27.11.2013'!E10+'07.01.2014'!E9+'19.02.2014'!E11+'19.03.2014'!E14)</f>
        <v>140.26999999999998</v>
      </c>
      <c r="F11" s="57">
        <f>SUM('04.09.2013'!F137+'30.10.2013'!F13+'27.11.2013'!F10+'07.01.2014'!F9+'19.02.2014'!F11+'19.03.2014'!F14)</f>
        <v>266.71</v>
      </c>
      <c r="G11" s="115">
        <f>SUM('04.09.2013'!G137+'30.10.2013'!G13+'27.11.2013'!G10+'07.01.2014'!G9+'19.02.2014'!G11+'19.03.2014'!G14)</f>
        <v>66</v>
      </c>
      <c r="H11" s="119">
        <f>SUM('04.09.2013'!I137+'30.10.2013'!I13+'27.11.2013'!I10+'07.01.2014'!I9+'19.02.2014'!I11+'19.03.2014'!I14)</f>
        <v>4</v>
      </c>
    </row>
    <row r="12" spans="2:18" s="30" customFormat="1" ht="25.5" customHeight="1">
      <c r="B12" s="8" t="s">
        <v>51</v>
      </c>
      <c r="C12" s="53" t="s">
        <v>117</v>
      </c>
      <c r="D12" s="57">
        <f>SUM('04.09.2013'!D12+'30.10.2013'!D12+'27.11.2013'!D12+'07.01.2014'!D13+'19.02.2014'!D13+'19.03.2014'!D12)</f>
        <v>145.15999999999997</v>
      </c>
      <c r="E12" s="57">
        <f>SUM('04.09.2013'!E12+'30.10.2013'!E12+'27.11.2013'!E12+'07.01.2014'!E13+'19.02.2014'!E13+'19.03.2014'!E12)</f>
        <v>134.53</v>
      </c>
      <c r="F12" s="57">
        <f>SUM('04.09.2013'!F12+'30.10.2013'!F12+'27.11.2013'!F12+'07.01.2014'!F13+'19.02.2014'!F13+'19.03.2014'!F12)</f>
        <v>279.69</v>
      </c>
      <c r="G12" s="58">
        <f>SUM('04.09.2013'!G12+'30.10.2013'!G12+'27.11.2013'!G12+'07.01.2014'!G13+'19.02.2014'!G13+'19.03.2014'!G12)</f>
        <v>66</v>
      </c>
      <c r="H12" s="119">
        <f>SUM('04.09.2013'!I12+'30.10.2013'!I12+'27.11.2013'!I12+'07.01.2014'!I13+'19.02.2014'!I13+'19.03.2014'!I12)</f>
        <v>5</v>
      </c>
      <c r="R12" s="5"/>
    </row>
    <row r="13" spans="2:8" s="30" customFormat="1" ht="25.5" customHeight="1">
      <c r="B13" s="8" t="s">
        <v>52</v>
      </c>
      <c r="C13" s="52" t="s">
        <v>20</v>
      </c>
      <c r="D13" s="57">
        <f>SUM('04.09.2013'!D7+'30.10.2013'!D138+'27.11.2013'!D100+'07.01.2014'!D100+'19.02.2014'!D131+'19.03.2014'!D7)</f>
        <v>42.97</v>
      </c>
      <c r="E13" s="57">
        <f>SUM('04.09.2013'!E7+'30.10.2013'!E138+'27.11.2013'!E100+'07.01.2014'!E100+'19.02.2014'!E131+'19.03.2014'!E7)</f>
        <v>32.74</v>
      </c>
      <c r="F13" s="57">
        <f>SUM('04.09.2013'!F7+'30.10.2013'!F138+'27.11.2013'!F100+'07.01.2014'!F100+'19.02.2014'!F131+'19.03.2014'!F7)</f>
        <v>75.71000000000001</v>
      </c>
      <c r="G13" s="115">
        <f>SUM('04.09.2013'!G7+'30.10.2013'!G138+'27.11.2013'!G100+'07.01.2014'!G100+'19.02.2014'!G131+'19.03.2014'!G7)</f>
        <v>25</v>
      </c>
      <c r="H13" s="119">
        <f>SUM('04.09.2013'!I7+'30.10.2013'!I138+'27.11.2013'!I100+'07.01.2014'!I100+'19.02.2014'!I131+'19.03.2014'!I7)</f>
        <v>1</v>
      </c>
    </row>
    <row r="14" spans="2:8" s="30" customFormat="1" ht="25.5" customHeight="1">
      <c r="B14" s="8" t="s">
        <v>53</v>
      </c>
      <c r="C14" s="52" t="s">
        <v>22</v>
      </c>
      <c r="D14" s="57">
        <f>SUM('04.09.2013'!D127+'30.10.2013'!D128+'27.11.2013'!D132+'07.01.2014'!D132+'19.02.2014'!D9+'19.03.2014'!D15)</f>
        <v>37.2</v>
      </c>
      <c r="E14" s="57">
        <f>SUM('04.09.2013'!E127+'30.10.2013'!E128+'27.11.2013'!E132+'07.01.2014'!E132+'19.02.2014'!E9+'19.03.2014'!E15)</f>
        <v>39.459999999999994</v>
      </c>
      <c r="F14" s="57">
        <f>SUM('04.09.2013'!F127+'30.10.2013'!F128+'27.11.2013'!F132+'07.01.2014'!F132+'19.02.2014'!F9+'19.03.2014'!F15)</f>
        <v>76.66</v>
      </c>
      <c r="G14" s="115">
        <f>SUM('04.09.2013'!G127+'30.10.2013'!G128+'27.11.2013'!G132+'07.01.2014'!G132+'19.02.2014'!G9+'19.03.2014'!G15)</f>
        <v>20</v>
      </c>
      <c r="H14" s="119">
        <f>SUM('04.09.2013'!I127+'30.10.2013'!I128+'27.11.2013'!I132+'07.01.2014'!I132+'19.02.2014'!I9+'19.03.2014'!I15)</f>
        <v>1</v>
      </c>
    </row>
    <row r="15" spans="2:9" s="30" customFormat="1" ht="25.5" customHeight="1" thickBot="1">
      <c r="B15" s="41" t="s">
        <v>54</v>
      </c>
      <c r="C15" s="54" t="s">
        <v>131</v>
      </c>
      <c r="D15" s="120">
        <f>SUM('04.09.2013'!D131+'30.10.2013'!D132+'27.11.2013'!D136+'07.01.2014'!D136+'19.02.2014'!D15+'19.03.2014'!D16)</f>
        <v>27.47</v>
      </c>
      <c r="E15" s="120">
        <f>SUM('04.09.2013'!E131+'30.10.2013'!E132+'27.11.2013'!E136+'07.01.2014'!E136+'19.02.2014'!E15+'19.03.2014'!E16)</f>
        <v>35.03</v>
      </c>
      <c r="F15" s="120">
        <f>SUM('04.09.2013'!F131+'30.10.2013'!F132+'27.11.2013'!F136+'07.01.2014'!F136+'19.02.2014'!F15+'19.03.2014'!F16)</f>
        <v>62.5</v>
      </c>
      <c r="G15" s="122">
        <f>SUM('04.09.2013'!G131+'30.10.2013'!G132+'27.11.2013'!G136+'07.01.2014'!G136+'19.02.2014'!G15+'19.03.2014'!G16)</f>
        <v>8</v>
      </c>
      <c r="H15" s="121">
        <f>SUM('04.09.2013'!I131+'30.10.2013'!I132+'27.11.2013'!I136+'07.01.2014'!I136+'19.02.2014'!I15+'19.03.2014'!I16)</f>
        <v>1</v>
      </c>
      <c r="I15" s="5"/>
    </row>
    <row r="16" ht="26.25">
      <c r="D16" s="5"/>
    </row>
    <row r="17" spans="4:9" ht="26.25">
      <c r="D17" s="5"/>
      <c r="I17" s="30"/>
    </row>
    <row r="18" ht="26.25">
      <c r="D18" s="5"/>
    </row>
    <row r="19" ht="26.25">
      <c r="D19" s="5"/>
    </row>
    <row r="20" ht="26.25">
      <c r="D20" s="5"/>
    </row>
    <row r="21" ht="26.25">
      <c r="D21" s="5"/>
    </row>
    <row r="22" ht="26.25">
      <c r="D22" s="5"/>
    </row>
    <row r="23" ht="26.25">
      <c r="D23" s="5"/>
    </row>
    <row r="24" ht="26.25">
      <c r="D24" s="5"/>
    </row>
    <row r="25" ht="26.25">
      <c r="D25" s="5"/>
    </row>
    <row r="26" ht="26.25">
      <c r="D26" s="5"/>
    </row>
    <row r="27" ht="26.25">
      <c r="D27" s="5"/>
    </row>
    <row r="28" ht="26.25">
      <c r="D28" s="5"/>
    </row>
    <row r="29" spans="3:4" ht="26.25">
      <c r="C29" s="5"/>
      <c r="D29" s="5"/>
    </row>
    <row r="30" spans="3:4" ht="26.25">
      <c r="C30" s="5"/>
      <c r="D30" s="5"/>
    </row>
    <row r="31" spans="3:4" ht="26.25">
      <c r="C31" s="5"/>
      <c r="D31" s="5"/>
    </row>
    <row r="32" spans="3:4" ht="26.25">
      <c r="C32" s="5"/>
      <c r="D32" s="5"/>
    </row>
    <row r="33" spans="3:4" ht="26.25">
      <c r="C33" s="5"/>
      <c r="D33" s="5"/>
    </row>
    <row r="34" spans="3:4" ht="26.25">
      <c r="C34" s="5"/>
      <c r="D34" s="5"/>
    </row>
    <row r="35" spans="3:4" ht="26.25">
      <c r="C35" s="5"/>
      <c r="D35" s="5"/>
    </row>
    <row r="36" spans="3:4" ht="26.25">
      <c r="C36" s="5"/>
      <c r="D36" s="5"/>
    </row>
    <row r="37" spans="3:4" ht="26.25">
      <c r="C37" s="5"/>
      <c r="D37" s="5"/>
    </row>
  </sheetData>
  <sheetProtection/>
  <mergeCells count="1">
    <mergeCell ref="B2:H2"/>
  </mergeCells>
  <printOptions/>
  <pageMargins left="0.787401575" right="0.787401575" top="0.984251969" bottom="0.984251969" header="0.4921259845" footer="0.4921259845"/>
  <pageSetup horizontalDpi="300" verticalDpi="300" orientation="portrait" paperSize="9" scale="5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DDF73F"/>
  </sheetPr>
  <dimension ref="A1:S139"/>
  <sheetViews>
    <sheetView zoomScale="125" zoomScaleNormal="125" zoomScalePageLayoutView="0" workbookViewId="0" topLeftCell="A1">
      <selection activeCell="B4" sqref="B4"/>
    </sheetView>
  </sheetViews>
  <sheetFormatPr defaultColWidth="20.421875" defaultRowHeight="12.75"/>
  <cols>
    <col min="1" max="1" width="1.1484375" style="5" customWidth="1"/>
    <col min="2" max="2" width="12.140625" style="5" customWidth="1"/>
    <col min="3" max="3" width="34.7109375" style="14" customWidth="1"/>
    <col min="4" max="4" width="14.00390625" style="5" customWidth="1"/>
    <col min="5" max="5" width="14.00390625" style="14" customWidth="1"/>
    <col min="6" max="6" width="14.00390625" style="5" customWidth="1"/>
    <col min="7" max="7" width="15.421875" style="27" bestFit="1" customWidth="1"/>
    <col min="8" max="8" width="0.85546875" style="5" customWidth="1"/>
    <col min="9" max="9" width="20.421875" style="64" customWidth="1"/>
    <col min="10" max="11" width="20.421875" style="5" customWidth="1"/>
    <col min="12" max="12" width="5.8515625" style="5" customWidth="1"/>
    <col min="13" max="13" width="10.421875" style="5" customWidth="1"/>
    <col min="14" max="14" width="9.00390625" style="5" customWidth="1"/>
    <col min="15" max="15" width="9.57421875" style="5" customWidth="1"/>
    <col min="16" max="16" width="10.8515625" style="5" customWidth="1"/>
    <col min="17" max="17" width="5.8515625" style="5" customWidth="1"/>
    <col min="18" max="16384" width="20.421875" style="5" customWidth="1"/>
  </cols>
  <sheetData>
    <row r="1" spans="1:7" ht="50.25" customHeight="1">
      <c r="A1" s="18"/>
      <c r="B1" s="144" t="s">
        <v>9</v>
      </c>
      <c r="C1" s="145"/>
      <c r="D1" s="145"/>
      <c r="E1" s="145"/>
      <c r="F1" s="145"/>
      <c r="G1" s="145"/>
    </row>
    <row r="2" spans="3:6" ht="33.75" customHeight="1" thickBot="1">
      <c r="C2" s="19"/>
      <c r="D2" s="62"/>
      <c r="E2" s="20"/>
      <c r="F2" s="19"/>
    </row>
    <row r="3" spans="1:7" ht="67.5" customHeight="1" thickBot="1">
      <c r="A3" s="21"/>
      <c r="B3" s="141" t="s">
        <v>135</v>
      </c>
      <c r="C3" s="142"/>
      <c r="D3" s="142"/>
      <c r="E3" s="142"/>
      <c r="F3" s="142"/>
      <c r="G3" s="143"/>
    </row>
    <row r="4" ht="27" customHeight="1" thickBot="1"/>
    <row r="5" spans="2:19" s="84" customFormat="1" ht="26.25" customHeight="1">
      <c r="B5" s="6" t="s">
        <v>0</v>
      </c>
      <c r="C5" s="7" t="s">
        <v>1</v>
      </c>
      <c r="D5" s="7" t="s">
        <v>126</v>
      </c>
      <c r="E5" s="7" t="s">
        <v>127</v>
      </c>
      <c r="F5" s="7" t="s">
        <v>10</v>
      </c>
      <c r="G5" s="77" t="s">
        <v>8</v>
      </c>
      <c r="I5" s="86"/>
      <c r="S5" s="85"/>
    </row>
    <row r="6" spans="2:19" s="30" customFormat="1" ht="25.5" customHeight="1">
      <c r="B6" s="8" t="s">
        <v>11</v>
      </c>
      <c r="C6" s="52" t="s">
        <v>3</v>
      </c>
      <c r="D6" s="9">
        <v>36.71</v>
      </c>
      <c r="E6" s="75">
        <v>41.82</v>
      </c>
      <c r="F6" s="66">
        <f>SUM(D6:E6)</f>
        <v>78.53</v>
      </c>
      <c r="G6" s="11">
        <f>'Truck-race 2013-2014'!E3</f>
        <v>30</v>
      </c>
      <c r="I6" s="65">
        <f aca="true" t="shared" si="0" ref="I6:I13">IF(G6=0,0,1)</f>
        <v>1</v>
      </c>
      <c r="K6" s="31"/>
      <c r="S6" s="5"/>
    </row>
    <row r="7" spans="2:19" s="30" customFormat="1" ht="25.5" customHeight="1">
      <c r="B7" s="8" t="s">
        <v>45</v>
      </c>
      <c r="C7" s="52" t="s">
        <v>20</v>
      </c>
      <c r="D7" s="75">
        <v>42.97</v>
      </c>
      <c r="E7" s="9">
        <v>32.74</v>
      </c>
      <c r="F7" s="10">
        <f aca="true" t="shared" si="1" ref="F7:F13">SUM(D7:E7)</f>
        <v>75.71000000000001</v>
      </c>
      <c r="G7" s="11">
        <f>'Truck-race 2013-2014'!E11</f>
        <v>25</v>
      </c>
      <c r="I7" s="65">
        <f t="shared" si="0"/>
        <v>1</v>
      </c>
      <c r="K7" s="31"/>
      <c r="S7" s="5"/>
    </row>
    <row r="8" spans="2:19" s="30" customFormat="1" ht="25.5" customHeight="1">
      <c r="B8" s="8" t="s">
        <v>46</v>
      </c>
      <c r="C8" s="52" t="s">
        <v>13</v>
      </c>
      <c r="D8" s="9">
        <v>39.5</v>
      </c>
      <c r="E8" s="9">
        <v>35.85</v>
      </c>
      <c r="F8" s="10">
        <f t="shared" si="1"/>
        <v>75.35</v>
      </c>
      <c r="G8" s="11">
        <f>'Truck-race 2013-2014'!E7</f>
        <v>22</v>
      </c>
      <c r="I8" s="65">
        <f t="shared" si="0"/>
        <v>1</v>
      </c>
      <c r="K8" s="31"/>
      <c r="S8" s="5"/>
    </row>
    <row r="9" spans="2:19" s="30" customFormat="1" ht="25.5" customHeight="1">
      <c r="B9" s="8" t="s">
        <v>47</v>
      </c>
      <c r="C9" s="53" t="s">
        <v>120</v>
      </c>
      <c r="D9" s="9">
        <v>31.88</v>
      </c>
      <c r="E9" s="9">
        <v>33.77</v>
      </c>
      <c r="F9" s="10">
        <f t="shared" si="1"/>
        <v>65.65</v>
      </c>
      <c r="G9" s="35">
        <f>'Truck-race 2013-2014'!E8</f>
        <v>20</v>
      </c>
      <c r="H9" s="5"/>
      <c r="I9" s="65">
        <f t="shared" si="0"/>
        <v>1</v>
      </c>
      <c r="K9" s="31"/>
      <c r="S9" s="5"/>
    </row>
    <row r="10" spans="2:19" s="30" customFormat="1" ht="25.5" customHeight="1">
      <c r="B10" s="8" t="s">
        <v>48</v>
      </c>
      <c r="C10" s="53" t="s">
        <v>115</v>
      </c>
      <c r="D10" s="9">
        <v>29.01</v>
      </c>
      <c r="E10" s="9">
        <v>29.59</v>
      </c>
      <c r="F10" s="10">
        <f t="shared" si="1"/>
        <v>58.6</v>
      </c>
      <c r="G10" s="35">
        <f>'Truck-race 2013-2014'!E6</f>
        <v>18</v>
      </c>
      <c r="H10" s="5"/>
      <c r="I10" s="65">
        <f t="shared" si="0"/>
        <v>1</v>
      </c>
      <c r="K10" s="31"/>
      <c r="S10" s="5"/>
    </row>
    <row r="11" spans="2:19" s="30" customFormat="1" ht="25.5" customHeight="1">
      <c r="B11" s="8" t="s">
        <v>49</v>
      </c>
      <c r="C11" s="52" t="s">
        <v>17</v>
      </c>
      <c r="D11" s="9">
        <v>30.78</v>
      </c>
      <c r="E11" s="9">
        <v>25.58</v>
      </c>
      <c r="F11" s="10">
        <f t="shared" si="1"/>
        <v>56.36</v>
      </c>
      <c r="G11" s="11">
        <f>'Truck-race 2013-2014'!E4</f>
        <v>16</v>
      </c>
      <c r="I11" s="65">
        <f t="shared" si="0"/>
        <v>1</v>
      </c>
      <c r="K11" s="31"/>
      <c r="S11" s="5"/>
    </row>
    <row r="12" spans="2:19" s="30" customFormat="1" ht="25.5" customHeight="1">
      <c r="B12" s="8" t="s">
        <v>50</v>
      </c>
      <c r="C12" s="53" t="s">
        <v>117</v>
      </c>
      <c r="D12" s="9">
        <v>28</v>
      </c>
      <c r="E12" s="9">
        <v>20.79</v>
      </c>
      <c r="F12" s="10">
        <f t="shared" si="1"/>
        <v>48.79</v>
      </c>
      <c r="G12" s="35">
        <f>'Truck-race 2013-2014'!E10</f>
        <v>14</v>
      </c>
      <c r="H12" s="5"/>
      <c r="I12" s="65">
        <f t="shared" si="0"/>
        <v>1</v>
      </c>
      <c r="K12" s="31"/>
      <c r="S12" s="5"/>
    </row>
    <row r="13" spans="2:19" s="30" customFormat="1" ht="25.5" customHeight="1" thickBot="1">
      <c r="B13" s="8" t="s">
        <v>51</v>
      </c>
      <c r="C13" s="52" t="s">
        <v>21</v>
      </c>
      <c r="D13" s="9">
        <v>18.15</v>
      </c>
      <c r="E13" s="9">
        <v>24.35</v>
      </c>
      <c r="F13" s="10">
        <f t="shared" si="1"/>
        <v>42.5</v>
      </c>
      <c r="G13" s="11">
        <f>'Truck-race 2013-2014'!E5</f>
        <v>12</v>
      </c>
      <c r="I13" s="65">
        <f t="shared" si="0"/>
        <v>1</v>
      </c>
      <c r="K13" s="31"/>
      <c r="S13" s="5"/>
    </row>
    <row r="14" spans="2:7" ht="27" thickBot="1">
      <c r="B14" s="146" t="s">
        <v>6</v>
      </c>
      <c r="C14" s="147"/>
      <c r="D14" s="147"/>
      <c r="E14" s="147"/>
      <c r="F14" s="147"/>
      <c r="G14" s="148"/>
    </row>
    <row r="15" spans="3:6" ht="27" thickBot="1">
      <c r="C15" s="5"/>
      <c r="E15" s="5"/>
      <c r="F15" s="30"/>
    </row>
    <row r="16" spans="3:5" ht="27" thickBot="1">
      <c r="C16" s="111" t="s">
        <v>20</v>
      </c>
      <c r="D16" s="112">
        <v>15.935</v>
      </c>
      <c r="E16" s="113" t="s">
        <v>119</v>
      </c>
    </row>
    <row r="17" ht="26.25"/>
    <row r="18" ht="26.25"/>
    <row r="19" spans="6:9" ht="26.25">
      <c r="F19" s="27"/>
      <c r="G19" s="5"/>
      <c r="H19" s="64"/>
      <c r="I19" s="5"/>
    </row>
    <row r="20" spans="6:9" ht="26.25">
      <c r="F20" s="27"/>
      <c r="G20" s="5"/>
      <c r="H20" s="64"/>
      <c r="I20" s="5"/>
    </row>
    <row r="21" spans="6:9" ht="26.25">
      <c r="F21" s="27"/>
      <c r="G21" s="5"/>
      <c r="H21" s="64"/>
      <c r="I21" s="5"/>
    </row>
    <row r="22" spans="6:9" ht="26.25">
      <c r="F22" s="27"/>
      <c r="G22" s="5"/>
      <c r="H22" s="64"/>
      <c r="I22" s="5"/>
    </row>
    <row r="23" spans="6:9" ht="26.25">
      <c r="F23" s="27"/>
      <c r="G23" s="5"/>
      <c r="H23" s="64"/>
      <c r="I23" s="5"/>
    </row>
    <row r="24" spans="6:9" ht="26.25">
      <c r="F24" s="27"/>
      <c r="G24" s="5"/>
      <c r="H24" s="64"/>
      <c r="I24" s="5"/>
    </row>
    <row r="25" spans="6:9" ht="26.25">
      <c r="F25" s="27"/>
      <c r="G25" s="5"/>
      <c r="H25" s="64"/>
      <c r="I25" s="5"/>
    </row>
    <row r="26" spans="6:9" ht="26.25">
      <c r="F26" s="27"/>
      <c r="G26" s="5"/>
      <c r="H26" s="64"/>
      <c r="I26" s="5"/>
    </row>
    <row r="27" ht="26.25"/>
    <row r="28" ht="26.25"/>
    <row r="29" ht="26.25"/>
    <row r="30" ht="26.25"/>
    <row r="31" ht="26.25"/>
    <row r="32" ht="26.25"/>
    <row r="33" ht="26.25"/>
    <row r="34" ht="26.25"/>
    <row r="35" ht="26.25"/>
    <row r="36" ht="26.25"/>
    <row r="37" ht="26.25"/>
    <row r="38" ht="26.25"/>
    <row r="39" ht="26.25"/>
    <row r="40" ht="26.25"/>
    <row r="41" ht="26.25"/>
    <row r="42" ht="26.25"/>
    <row r="43" ht="26.25"/>
    <row r="44" ht="26.25"/>
    <row r="45" ht="26.25"/>
    <row r="46" ht="26.25"/>
    <row r="47" ht="26.25"/>
    <row r="48" ht="26.25"/>
    <row r="49" ht="26.25"/>
    <row r="50" ht="26.25"/>
    <row r="51" ht="26.25"/>
    <row r="52" ht="26.25"/>
    <row r="53" ht="26.25"/>
    <row r="54" spans="3:7" ht="26.25">
      <c r="C54" s="5"/>
      <c r="D54" s="27"/>
      <c r="E54" s="5"/>
      <c r="G54" s="5"/>
    </row>
    <row r="55" spans="3:7" ht="26.25">
      <c r="C55" s="5"/>
      <c r="D55" s="27"/>
      <c r="E55" s="5"/>
      <c r="G55" s="5"/>
    </row>
    <row r="56" spans="3:7" ht="26.25">
      <c r="C56" s="5"/>
      <c r="D56" s="27"/>
      <c r="E56" s="5"/>
      <c r="G56" s="5"/>
    </row>
    <row r="57" spans="3:7" ht="26.25">
      <c r="C57" s="5"/>
      <c r="D57" s="27"/>
      <c r="E57" s="5"/>
      <c r="G57" s="5"/>
    </row>
    <row r="58" spans="3:7" ht="26.25">
      <c r="C58" s="5"/>
      <c r="D58" s="27"/>
      <c r="E58" s="5"/>
      <c r="G58" s="5"/>
    </row>
    <row r="59" spans="3:7" ht="26.25">
      <c r="C59" s="5"/>
      <c r="D59" s="27"/>
      <c r="E59" s="5"/>
      <c r="G59" s="5"/>
    </row>
    <row r="60" spans="3:7" ht="26.25">
      <c r="C60" s="5"/>
      <c r="D60" s="27"/>
      <c r="E60" s="5"/>
      <c r="G60" s="5"/>
    </row>
    <row r="61" spans="3:7" ht="26.25">
      <c r="C61" s="5"/>
      <c r="D61" s="27"/>
      <c r="E61" s="5"/>
      <c r="G61" s="5"/>
    </row>
    <row r="62" spans="3:7" ht="26.25">
      <c r="C62" s="5"/>
      <c r="D62" s="27"/>
      <c r="E62" s="5"/>
      <c r="G62" s="5"/>
    </row>
    <row r="63" spans="3:7" ht="26.25">
      <c r="C63" s="5"/>
      <c r="D63" s="27"/>
      <c r="E63" s="5"/>
      <c r="G63" s="5"/>
    </row>
    <row r="64" spans="3:7" ht="26.25">
      <c r="C64" s="5"/>
      <c r="D64" s="27"/>
      <c r="E64" s="5"/>
      <c r="G64" s="5"/>
    </row>
    <row r="65" spans="3:7" ht="26.25">
      <c r="C65" s="5"/>
      <c r="D65" s="27"/>
      <c r="E65" s="5"/>
      <c r="G65" s="5"/>
    </row>
    <row r="66" spans="3:7" ht="26.25">
      <c r="C66" s="5"/>
      <c r="D66" s="27"/>
      <c r="E66" s="5"/>
      <c r="G66" s="5"/>
    </row>
    <row r="67" spans="3:7" ht="26.25">
      <c r="C67" s="5"/>
      <c r="D67" s="27"/>
      <c r="E67" s="5"/>
      <c r="G67" s="5"/>
    </row>
    <row r="68" spans="3:7" ht="26.25">
      <c r="C68" s="5"/>
      <c r="D68" s="27"/>
      <c r="E68" s="5"/>
      <c r="G68" s="5"/>
    </row>
    <row r="69" spans="3:7" ht="26.25">
      <c r="C69" s="5"/>
      <c r="D69" s="27"/>
      <c r="E69" s="5"/>
      <c r="G69" s="5"/>
    </row>
    <row r="70" spans="3:7" ht="26.25">
      <c r="C70" s="5"/>
      <c r="D70" s="27"/>
      <c r="E70" s="5"/>
      <c r="G70" s="5"/>
    </row>
    <row r="71" spans="3:7" ht="26.25">
      <c r="C71" s="5"/>
      <c r="D71" s="27"/>
      <c r="E71" s="5"/>
      <c r="G71" s="5"/>
    </row>
    <row r="72" spans="3:7" ht="26.25">
      <c r="C72" s="5"/>
      <c r="D72" s="27"/>
      <c r="E72" s="5"/>
      <c r="G72" s="5"/>
    </row>
    <row r="73" spans="3:7" ht="26.25">
      <c r="C73" s="5"/>
      <c r="D73" s="27"/>
      <c r="E73" s="5"/>
      <c r="G73" s="5"/>
    </row>
    <row r="74" spans="3:7" ht="26.25">
      <c r="C74" s="5"/>
      <c r="D74" s="27"/>
      <c r="E74" s="5"/>
      <c r="G74" s="5"/>
    </row>
    <row r="75" spans="5:7" ht="26.25">
      <c r="E75" s="27"/>
      <c r="G75" s="5"/>
    </row>
    <row r="76" spans="5:7" ht="26.25">
      <c r="E76" s="27"/>
      <c r="G76" s="5"/>
    </row>
    <row r="77" spans="5:7" ht="26.25">
      <c r="E77" s="27"/>
      <c r="G77" s="5"/>
    </row>
    <row r="78" spans="5:7" ht="26.25">
      <c r="E78" s="27"/>
      <c r="G78" s="5"/>
    </row>
    <row r="79" spans="5:7" ht="26.25">
      <c r="E79" s="27"/>
      <c r="G79" s="5"/>
    </row>
    <row r="80" spans="5:7" ht="26.25">
      <c r="E80" s="27"/>
      <c r="G80" s="5"/>
    </row>
    <row r="81" spans="5:7" ht="26.25">
      <c r="E81" s="27"/>
      <c r="G81" s="5"/>
    </row>
    <row r="82" spans="5:7" ht="26.25">
      <c r="E82" s="27"/>
      <c r="G82" s="5"/>
    </row>
    <row r="83" spans="5:7" ht="26.25">
      <c r="E83" s="27"/>
      <c r="G83" s="5"/>
    </row>
    <row r="84" spans="5:7" ht="26.25">
      <c r="E84" s="27"/>
      <c r="G84" s="5"/>
    </row>
    <row r="85" spans="5:7" ht="26.25">
      <c r="E85" s="27"/>
      <c r="G85" s="5"/>
    </row>
    <row r="86" spans="5:7" ht="26.25">
      <c r="E86" s="27"/>
      <c r="G86" s="5"/>
    </row>
    <row r="87" spans="5:7" ht="26.25">
      <c r="E87" s="27"/>
      <c r="G87" s="5"/>
    </row>
    <row r="88" spans="5:7" ht="26.25">
      <c r="E88" s="27"/>
      <c r="G88" s="5"/>
    </row>
    <row r="89" spans="5:7" ht="26.25">
      <c r="E89" s="27"/>
      <c r="G89" s="5"/>
    </row>
    <row r="90" spans="5:7" ht="26.25">
      <c r="E90" s="27"/>
      <c r="G90" s="5"/>
    </row>
    <row r="91" spans="5:7" ht="26.25">
      <c r="E91" s="27"/>
      <c r="G91" s="5"/>
    </row>
    <row r="92" spans="5:7" ht="26.25">
      <c r="E92" s="27"/>
      <c r="G92" s="5"/>
    </row>
    <row r="93" spans="5:7" ht="26.25">
      <c r="E93" s="27"/>
      <c r="G93" s="5"/>
    </row>
    <row r="94" spans="5:7" ht="26.25">
      <c r="E94" s="27"/>
      <c r="G94" s="5"/>
    </row>
    <row r="95" spans="5:7" ht="26.25">
      <c r="E95" s="27"/>
      <c r="G95" s="5"/>
    </row>
    <row r="96" spans="5:7" ht="26.25">
      <c r="E96" s="27"/>
      <c r="G96" s="5"/>
    </row>
    <row r="97" spans="5:7" ht="26.25">
      <c r="E97" s="27"/>
      <c r="G97" s="5"/>
    </row>
    <row r="98" spans="2:9" ht="26.25">
      <c r="B98" s="8" t="s">
        <v>55</v>
      </c>
      <c r="C98" s="53" t="s">
        <v>43</v>
      </c>
      <c r="D98" s="9"/>
      <c r="E98" s="9">
        <f>F98-D98</f>
        <v>0</v>
      </c>
      <c r="F98" s="10"/>
      <c r="G98" s="33" t="e">
        <f>'Truck-race 2013-2014'!#REF!</f>
        <v>#REF!</v>
      </c>
      <c r="H98" s="34"/>
      <c r="I98" s="65" t="e">
        <f>IF(G98=0,0,1)</f>
        <v>#REF!</v>
      </c>
    </row>
    <row r="99" spans="2:9" ht="26.25">
      <c r="B99" s="8" t="s">
        <v>56</v>
      </c>
      <c r="C99" s="52" t="s">
        <v>19</v>
      </c>
      <c r="D99" s="9"/>
      <c r="E99" s="9">
        <f>F99-D99</f>
        <v>0</v>
      </c>
      <c r="F99" s="10"/>
      <c r="G99" s="11" t="e">
        <f>'Truck-race 2013-2014'!#REF!</f>
        <v>#REF!</v>
      </c>
      <c r="H99" s="30"/>
      <c r="I99" s="65" t="e">
        <f>IF(G99=0,0,1)</f>
        <v>#REF!</v>
      </c>
    </row>
    <row r="100" spans="2:9" ht="26.25">
      <c r="B100" s="8" t="s">
        <v>57</v>
      </c>
      <c r="C100" s="52" t="s">
        <v>14</v>
      </c>
      <c r="D100" s="9"/>
      <c r="E100" s="9">
        <f>F100-D100</f>
        <v>0</v>
      </c>
      <c r="F100" s="10"/>
      <c r="G100" s="11" t="e">
        <f>'Truck-race 2013-2014'!#REF!</f>
        <v>#REF!</v>
      </c>
      <c r="H100" s="30"/>
      <c r="I100" s="65" t="e">
        <f>IF(G100=0,0,1)</f>
        <v>#REF!</v>
      </c>
    </row>
    <row r="101" spans="2:9" ht="26.25">
      <c r="B101" s="8" t="s">
        <v>58</v>
      </c>
      <c r="C101" s="52" t="s">
        <v>28</v>
      </c>
      <c r="D101" s="9"/>
      <c r="E101" s="9">
        <f>F101-D101</f>
        <v>0</v>
      </c>
      <c r="F101" s="10"/>
      <c r="G101" s="35" t="e">
        <f>'Truck-race 2013-2014'!#REF!</f>
        <v>#REF!</v>
      </c>
      <c r="H101" s="30"/>
      <c r="I101" s="65" t="e">
        <f>IF(G101=0,0,1)</f>
        <v>#REF!</v>
      </c>
    </row>
    <row r="102" spans="2:9" ht="26.25">
      <c r="B102" s="8" t="s">
        <v>59</v>
      </c>
      <c r="C102" s="52" t="s">
        <v>23</v>
      </c>
      <c r="D102" s="9"/>
      <c r="E102" s="9">
        <f aca="true" t="shared" si="2" ref="E102:E136">F102-D102</f>
        <v>0</v>
      </c>
      <c r="F102" s="10"/>
      <c r="G102" s="35" t="e">
        <f>'Truck-race 2013-2014'!#REF!</f>
        <v>#REF!</v>
      </c>
      <c r="H102" s="30"/>
      <c r="I102" s="65" t="e">
        <f aca="true" t="shared" si="3" ref="I102:I136">IF(G102=0,0,1)</f>
        <v>#REF!</v>
      </c>
    </row>
    <row r="103" spans="2:9" ht="26.25">
      <c r="B103" s="8" t="s">
        <v>60</v>
      </c>
      <c r="C103" s="52" t="s">
        <v>27</v>
      </c>
      <c r="D103" s="9"/>
      <c r="E103" s="9">
        <f t="shared" si="2"/>
        <v>0</v>
      </c>
      <c r="F103" s="10"/>
      <c r="G103" s="35" t="e">
        <f>'Truck-race 2013-2014'!#REF!</f>
        <v>#REF!</v>
      </c>
      <c r="H103" s="30"/>
      <c r="I103" s="65" t="e">
        <f t="shared" si="3"/>
        <v>#REF!</v>
      </c>
    </row>
    <row r="104" spans="2:9" ht="26.25">
      <c r="B104" s="8" t="s">
        <v>61</v>
      </c>
      <c r="C104" s="52" t="s">
        <v>26</v>
      </c>
      <c r="D104" s="9"/>
      <c r="E104" s="9">
        <f t="shared" si="2"/>
        <v>0</v>
      </c>
      <c r="F104" s="10"/>
      <c r="G104" s="35" t="e">
        <f>'Truck-race 2013-2014'!#REF!</f>
        <v>#REF!</v>
      </c>
      <c r="H104" s="30"/>
      <c r="I104" s="65" t="e">
        <f t="shared" si="3"/>
        <v>#REF!</v>
      </c>
    </row>
    <row r="105" spans="2:9" ht="26.25">
      <c r="B105" s="8" t="s">
        <v>62</v>
      </c>
      <c r="C105" s="52" t="s">
        <v>29</v>
      </c>
      <c r="D105" s="9"/>
      <c r="E105" s="9">
        <f t="shared" si="2"/>
        <v>0</v>
      </c>
      <c r="F105" s="10"/>
      <c r="G105" s="35" t="e">
        <f>'Truck-race 2013-2014'!#REF!</f>
        <v>#REF!</v>
      </c>
      <c r="H105" s="30"/>
      <c r="I105" s="65" t="e">
        <f t="shared" si="3"/>
        <v>#REF!</v>
      </c>
    </row>
    <row r="106" spans="2:9" ht="26.25">
      <c r="B106" s="8" t="s">
        <v>63</v>
      </c>
      <c r="C106" s="52" t="s">
        <v>4</v>
      </c>
      <c r="D106" s="9"/>
      <c r="E106" s="9">
        <f t="shared" si="2"/>
        <v>0</v>
      </c>
      <c r="F106" s="10"/>
      <c r="G106" s="35" t="e">
        <f>'Truck-race 2013-2014'!#REF!</f>
        <v>#REF!</v>
      </c>
      <c r="H106" s="30"/>
      <c r="I106" s="65" t="e">
        <f t="shared" si="3"/>
        <v>#REF!</v>
      </c>
    </row>
    <row r="107" spans="2:9" ht="26.25">
      <c r="B107" s="8" t="s">
        <v>64</v>
      </c>
      <c r="C107" s="52" t="s">
        <v>32</v>
      </c>
      <c r="D107" s="9"/>
      <c r="E107" s="9">
        <f t="shared" si="2"/>
        <v>0</v>
      </c>
      <c r="F107" s="10"/>
      <c r="G107" s="35" t="e">
        <f>'Truck-race 2013-2014'!#REF!</f>
        <v>#REF!</v>
      </c>
      <c r="H107" s="30"/>
      <c r="I107" s="65" t="e">
        <f t="shared" si="3"/>
        <v>#REF!</v>
      </c>
    </row>
    <row r="108" spans="2:9" ht="26.25">
      <c r="B108" s="8" t="s">
        <v>65</v>
      </c>
      <c r="C108" s="52" t="s">
        <v>30</v>
      </c>
      <c r="D108" s="9"/>
      <c r="E108" s="9">
        <f t="shared" si="2"/>
        <v>0</v>
      </c>
      <c r="F108" s="10"/>
      <c r="G108" s="35" t="e">
        <f>'Truck-race 2013-2014'!#REF!</f>
        <v>#REF!</v>
      </c>
      <c r="H108" s="30"/>
      <c r="I108" s="65" t="e">
        <f t="shared" si="3"/>
        <v>#REF!</v>
      </c>
    </row>
    <row r="109" spans="2:9" ht="26.25">
      <c r="B109" s="8" t="s">
        <v>66</v>
      </c>
      <c r="C109" s="53" t="s">
        <v>31</v>
      </c>
      <c r="D109" s="9"/>
      <c r="E109" s="9">
        <f t="shared" si="2"/>
        <v>0</v>
      </c>
      <c r="F109" s="10"/>
      <c r="G109" s="35" t="e">
        <f>'Truck-race 2013-2014'!#REF!</f>
        <v>#REF!</v>
      </c>
      <c r="H109" s="30"/>
      <c r="I109" s="65" t="e">
        <f t="shared" si="3"/>
        <v>#REF!</v>
      </c>
    </row>
    <row r="110" spans="2:9" ht="26.25">
      <c r="B110" s="8" t="s">
        <v>67</v>
      </c>
      <c r="C110" s="52" t="s">
        <v>33</v>
      </c>
      <c r="D110" s="9"/>
      <c r="E110" s="9">
        <f t="shared" si="2"/>
        <v>0</v>
      </c>
      <c r="F110" s="10"/>
      <c r="G110" s="35" t="e">
        <f>'Truck-race 2013-2014'!#REF!</f>
        <v>#REF!</v>
      </c>
      <c r="H110" s="30"/>
      <c r="I110" s="65" t="e">
        <f t="shared" si="3"/>
        <v>#REF!</v>
      </c>
    </row>
    <row r="111" spans="2:9" ht="26.25">
      <c r="B111" s="8" t="s">
        <v>68</v>
      </c>
      <c r="C111" s="53" t="s">
        <v>42</v>
      </c>
      <c r="D111" s="9"/>
      <c r="E111" s="9">
        <f t="shared" si="2"/>
        <v>0</v>
      </c>
      <c r="F111" s="10"/>
      <c r="G111" s="35" t="e">
        <f>'Truck-race 2013-2014'!#REF!</f>
        <v>#REF!</v>
      </c>
      <c r="H111" s="30"/>
      <c r="I111" s="65" t="e">
        <f t="shared" si="3"/>
        <v>#REF!</v>
      </c>
    </row>
    <row r="112" spans="2:9" ht="26.25">
      <c r="B112" s="8" t="s">
        <v>69</v>
      </c>
      <c r="C112" s="52" t="s">
        <v>5</v>
      </c>
      <c r="D112" s="9"/>
      <c r="E112" s="9">
        <f t="shared" si="2"/>
        <v>0</v>
      </c>
      <c r="F112" s="10"/>
      <c r="G112" s="35" t="e">
        <f>'Truck-race 2013-2014'!#REF!</f>
        <v>#REF!</v>
      </c>
      <c r="H112" s="30"/>
      <c r="I112" s="65" t="e">
        <f t="shared" si="3"/>
        <v>#REF!</v>
      </c>
    </row>
    <row r="113" spans="2:9" ht="26.25">
      <c r="B113" s="8" t="s">
        <v>70</v>
      </c>
      <c r="C113" s="52" t="s">
        <v>18</v>
      </c>
      <c r="D113" s="9"/>
      <c r="E113" s="9">
        <f t="shared" si="2"/>
        <v>0</v>
      </c>
      <c r="F113" s="10"/>
      <c r="G113" s="35" t="e">
        <f>'Truck-race 2013-2014'!#REF!</f>
        <v>#REF!</v>
      </c>
      <c r="H113" s="30"/>
      <c r="I113" s="65" t="e">
        <f t="shared" si="3"/>
        <v>#REF!</v>
      </c>
    </row>
    <row r="114" spans="2:9" ht="26.25">
      <c r="B114" s="8" t="s">
        <v>71</v>
      </c>
      <c r="C114" s="52" t="s">
        <v>34</v>
      </c>
      <c r="D114" s="9"/>
      <c r="E114" s="9">
        <f t="shared" si="2"/>
        <v>0</v>
      </c>
      <c r="F114" s="10"/>
      <c r="G114" s="35" t="e">
        <f>'Truck-race 2013-2014'!#REF!</f>
        <v>#REF!</v>
      </c>
      <c r="H114" s="30"/>
      <c r="I114" s="65" t="e">
        <f t="shared" si="3"/>
        <v>#REF!</v>
      </c>
    </row>
    <row r="115" spans="2:9" ht="26.25">
      <c r="B115" s="8" t="s">
        <v>72</v>
      </c>
      <c r="C115" s="52" t="s">
        <v>38</v>
      </c>
      <c r="D115" s="9"/>
      <c r="E115" s="9">
        <f t="shared" si="2"/>
        <v>0</v>
      </c>
      <c r="F115" s="10"/>
      <c r="G115" s="35" t="e">
        <f>'Truck-race 2013-2014'!#REF!</f>
        <v>#REF!</v>
      </c>
      <c r="H115" s="30"/>
      <c r="I115" s="65" t="e">
        <f t="shared" si="3"/>
        <v>#REF!</v>
      </c>
    </row>
    <row r="116" spans="2:9" ht="26.25">
      <c r="B116" s="8" t="s">
        <v>73</v>
      </c>
      <c r="C116" s="52" t="s">
        <v>37</v>
      </c>
      <c r="D116" s="9"/>
      <c r="E116" s="9">
        <f t="shared" si="2"/>
        <v>0</v>
      </c>
      <c r="F116" s="10"/>
      <c r="G116" s="35" t="e">
        <f>'Truck-race 2013-2014'!#REF!</f>
        <v>#REF!</v>
      </c>
      <c r="H116" s="30"/>
      <c r="I116" s="65" t="e">
        <f t="shared" si="3"/>
        <v>#REF!</v>
      </c>
    </row>
    <row r="117" spans="2:9" ht="26.25">
      <c r="B117" s="8" t="s">
        <v>74</v>
      </c>
      <c r="C117" s="52" t="s">
        <v>36</v>
      </c>
      <c r="D117" s="9"/>
      <c r="E117" s="9">
        <f t="shared" si="2"/>
        <v>0</v>
      </c>
      <c r="F117" s="10"/>
      <c r="G117" s="35" t="e">
        <f>'Truck-race 2013-2014'!#REF!</f>
        <v>#REF!</v>
      </c>
      <c r="H117" s="30"/>
      <c r="I117" s="65" t="e">
        <f t="shared" si="3"/>
        <v>#REF!</v>
      </c>
    </row>
    <row r="118" spans="2:9" ht="26.25">
      <c r="B118" s="8" t="s">
        <v>75</v>
      </c>
      <c r="C118" s="52" t="s">
        <v>35</v>
      </c>
      <c r="D118" s="9"/>
      <c r="E118" s="9">
        <f t="shared" si="2"/>
        <v>0</v>
      </c>
      <c r="F118" s="10"/>
      <c r="G118" s="35" t="e">
        <f>'Truck-race 2013-2014'!#REF!</f>
        <v>#REF!</v>
      </c>
      <c r="H118" s="30"/>
      <c r="I118" s="65" t="e">
        <f t="shared" si="3"/>
        <v>#REF!</v>
      </c>
    </row>
    <row r="119" spans="2:9" ht="26.25">
      <c r="B119" s="8" t="s">
        <v>76</v>
      </c>
      <c r="C119" s="52" t="s">
        <v>7</v>
      </c>
      <c r="D119" s="9"/>
      <c r="E119" s="9">
        <f t="shared" si="2"/>
        <v>0</v>
      </c>
      <c r="F119" s="10"/>
      <c r="G119" s="35" t="e">
        <f>'Truck-race 2013-2014'!#REF!</f>
        <v>#REF!</v>
      </c>
      <c r="H119" s="30"/>
      <c r="I119" s="65" t="e">
        <f t="shared" si="3"/>
        <v>#REF!</v>
      </c>
    </row>
    <row r="120" spans="2:9" ht="26.25">
      <c r="B120" s="8" t="s">
        <v>77</v>
      </c>
      <c r="C120" s="52" t="s">
        <v>39</v>
      </c>
      <c r="D120" s="9"/>
      <c r="E120" s="9">
        <f t="shared" si="2"/>
        <v>0</v>
      </c>
      <c r="F120" s="10"/>
      <c r="G120" s="35" t="e">
        <f>'Truck-race 2013-2014'!#REF!</f>
        <v>#REF!</v>
      </c>
      <c r="H120" s="30"/>
      <c r="I120" s="65" t="e">
        <f t="shared" si="3"/>
        <v>#REF!</v>
      </c>
    </row>
    <row r="121" spans="2:9" ht="26.25">
      <c r="B121" s="8" t="s">
        <v>78</v>
      </c>
      <c r="C121" s="52" t="s">
        <v>40</v>
      </c>
      <c r="D121" s="9"/>
      <c r="E121" s="9">
        <f t="shared" si="2"/>
        <v>0</v>
      </c>
      <c r="F121" s="10"/>
      <c r="G121" s="35" t="e">
        <f>'Truck-race 2013-2014'!#REF!</f>
        <v>#REF!</v>
      </c>
      <c r="H121" s="30"/>
      <c r="I121" s="65" t="e">
        <f t="shared" si="3"/>
        <v>#REF!</v>
      </c>
    </row>
    <row r="122" spans="2:9" ht="26.25">
      <c r="B122" s="8" t="s">
        <v>79</v>
      </c>
      <c r="C122" s="53" t="s">
        <v>41</v>
      </c>
      <c r="D122" s="9"/>
      <c r="E122" s="9">
        <f t="shared" si="2"/>
        <v>0</v>
      </c>
      <c r="F122" s="10"/>
      <c r="G122" s="35" t="e">
        <f>'Truck-race 2013-2014'!#REF!</f>
        <v>#REF!</v>
      </c>
      <c r="H122" s="30"/>
      <c r="I122" s="65" t="e">
        <f t="shared" si="3"/>
        <v>#REF!</v>
      </c>
    </row>
    <row r="123" spans="2:9" ht="26.25">
      <c r="B123" s="8" t="s">
        <v>80</v>
      </c>
      <c r="C123" s="52" t="s">
        <v>25</v>
      </c>
      <c r="D123" s="9"/>
      <c r="E123" s="9">
        <f t="shared" si="2"/>
        <v>0</v>
      </c>
      <c r="F123" s="10"/>
      <c r="G123" s="35" t="e">
        <f>'Truck-race 2013-2014'!#REF!</f>
        <v>#REF!</v>
      </c>
      <c r="I123" s="65" t="e">
        <f t="shared" si="3"/>
        <v>#REF!</v>
      </c>
    </row>
    <row r="124" spans="2:9" ht="26.25">
      <c r="B124" s="8" t="s">
        <v>81</v>
      </c>
      <c r="C124" s="52" t="s">
        <v>16</v>
      </c>
      <c r="D124" s="9"/>
      <c r="E124" s="9">
        <f aca="true" t="shared" si="4" ref="E124:E129">F124-D124</f>
        <v>0</v>
      </c>
      <c r="F124" s="10"/>
      <c r="G124" s="35" t="e">
        <f>'Truck-race 2013-2014'!#REF!</f>
        <v>#REF!</v>
      </c>
      <c r="H124" s="30"/>
      <c r="I124" s="65" t="e">
        <f aca="true" t="shared" si="5" ref="I124:I129">IF(G124=0,0,1)</f>
        <v>#REF!</v>
      </c>
    </row>
    <row r="125" spans="2:9" ht="26.25">
      <c r="B125" s="8" t="s">
        <v>82</v>
      </c>
      <c r="C125" s="53" t="s">
        <v>101</v>
      </c>
      <c r="D125" s="9"/>
      <c r="E125" s="9">
        <f t="shared" si="4"/>
        <v>0</v>
      </c>
      <c r="F125" s="10"/>
      <c r="G125" s="35" t="e">
        <f>'Truck-race 2013-2014'!#REF!</f>
        <v>#REF!</v>
      </c>
      <c r="I125" s="65" t="e">
        <f t="shared" si="5"/>
        <v>#REF!</v>
      </c>
    </row>
    <row r="126" spans="2:9" ht="26.25">
      <c r="B126" s="8" t="s">
        <v>83</v>
      </c>
      <c r="C126" s="52" t="s">
        <v>24</v>
      </c>
      <c r="D126" s="9"/>
      <c r="E126" s="9">
        <f t="shared" si="4"/>
        <v>0</v>
      </c>
      <c r="F126" s="10"/>
      <c r="G126" s="35" t="e">
        <f>'Truck-race 2013-2014'!#REF!</f>
        <v>#REF!</v>
      </c>
      <c r="H126" s="30"/>
      <c r="I126" s="65" t="e">
        <f t="shared" si="5"/>
        <v>#REF!</v>
      </c>
    </row>
    <row r="127" spans="2:9" ht="26.25">
      <c r="B127" s="8" t="s">
        <v>84</v>
      </c>
      <c r="C127" s="63" t="s">
        <v>22</v>
      </c>
      <c r="D127" s="9"/>
      <c r="E127" s="9">
        <f t="shared" si="4"/>
        <v>0</v>
      </c>
      <c r="F127" s="10"/>
      <c r="G127" s="11">
        <f>'Truck-race 2013-2014'!E12</f>
        <v>0</v>
      </c>
      <c r="H127" s="30"/>
      <c r="I127" s="65">
        <f t="shared" si="5"/>
        <v>0</v>
      </c>
    </row>
    <row r="128" spans="2:9" ht="26.25">
      <c r="B128" s="8" t="s">
        <v>85</v>
      </c>
      <c r="C128" s="52" t="s">
        <v>15</v>
      </c>
      <c r="D128" s="9"/>
      <c r="E128" s="9">
        <f t="shared" si="4"/>
        <v>0</v>
      </c>
      <c r="F128" s="10"/>
      <c r="G128" s="11" t="e">
        <f>'Truck-race 2013-2014'!#REF!</f>
        <v>#REF!</v>
      </c>
      <c r="H128" s="30"/>
      <c r="I128" s="65" t="e">
        <f t="shared" si="5"/>
        <v>#REF!</v>
      </c>
    </row>
    <row r="129" spans="2:9" ht="26.25">
      <c r="B129" s="8" t="s">
        <v>86</v>
      </c>
      <c r="C129" s="52" t="s">
        <v>12</v>
      </c>
      <c r="D129" s="9"/>
      <c r="E129" s="9">
        <f t="shared" si="4"/>
        <v>0</v>
      </c>
      <c r="F129" s="10"/>
      <c r="G129" s="11" t="e">
        <f>'Truck-race 2013-2014'!#REF!</f>
        <v>#REF!</v>
      </c>
      <c r="H129" s="30"/>
      <c r="I129" s="65" t="e">
        <f t="shared" si="5"/>
        <v>#REF!</v>
      </c>
    </row>
    <row r="130" spans="2:9" ht="26.25">
      <c r="B130" s="8" t="s">
        <v>87</v>
      </c>
      <c r="C130" s="53" t="s">
        <v>114</v>
      </c>
      <c r="D130" s="9"/>
      <c r="E130" s="9">
        <f>F130-D130</f>
        <v>0</v>
      </c>
      <c r="F130" s="10"/>
      <c r="G130" s="35" t="e">
        <f>'Truck-race 2013-2014'!#REF!</f>
        <v>#REF!</v>
      </c>
      <c r="I130" s="65" t="e">
        <f>IF(G130=0,0,1)</f>
        <v>#REF!</v>
      </c>
    </row>
    <row r="131" spans="2:9" ht="26.25">
      <c r="B131" s="8" t="s">
        <v>88</v>
      </c>
      <c r="C131" s="53">
        <v>45</v>
      </c>
      <c r="D131" s="9"/>
      <c r="E131" s="9">
        <f t="shared" si="2"/>
        <v>0</v>
      </c>
      <c r="F131" s="10"/>
      <c r="G131" s="35">
        <f>'Truck-race 2013-2014'!E13</f>
        <v>0</v>
      </c>
      <c r="I131" s="65">
        <f t="shared" si="3"/>
        <v>0</v>
      </c>
    </row>
    <row r="132" spans="2:9" ht="26.25">
      <c r="B132" s="8" t="s">
        <v>89</v>
      </c>
      <c r="C132" s="53">
        <v>46</v>
      </c>
      <c r="D132" s="9"/>
      <c r="E132" s="9">
        <f t="shared" si="2"/>
        <v>0</v>
      </c>
      <c r="F132" s="10"/>
      <c r="G132" s="35" t="e">
        <f>'Truck-race 2013-2014'!#REF!</f>
        <v>#REF!</v>
      </c>
      <c r="I132" s="65" t="e">
        <f t="shared" si="3"/>
        <v>#REF!</v>
      </c>
    </row>
    <row r="133" spans="2:9" ht="26.25">
      <c r="B133" s="8" t="s">
        <v>90</v>
      </c>
      <c r="C133" s="53">
        <v>47</v>
      </c>
      <c r="D133" s="9"/>
      <c r="E133" s="9">
        <f t="shared" si="2"/>
        <v>0</v>
      </c>
      <c r="F133" s="10"/>
      <c r="G133" s="35" t="e">
        <f>'Truck-race 2013-2014'!#REF!</f>
        <v>#REF!</v>
      </c>
      <c r="I133" s="65" t="e">
        <f t="shared" si="3"/>
        <v>#REF!</v>
      </c>
    </row>
    <row r="134" spans="2:9" ht="26.25">
      <c r="B134" s="8" t="s">
        <v>91</v>
      </c>
      <c r="C134" s="53">
        <v>48</v>
      </c>
      <c r="D134" s="9"/>
      <c r="E134" s="9">
        <f t="shared" si="2"/>
        <v>0</v>
      </c>
      <c r="F134" s="10"/>
      <c r="G134" s="35" t="e">
        <f>'Truck-race 2013-2014'!#REF!</f>
        <v>#REF!</v>
      </c>
      <c r="I134" s="65" t="e">
        <f t="shared" si="3"/>
        <v>#REF!</v>
      </c>
    </row>
    <row r="135" spans="2:9" ht="26.25">
      <c r="B135" s="8" t="s">
        <v>92</v>
      </c>
      <c r="C135" s="53">
        <v>49</v>
      </c>
      <c r="D135" s="9"/>
      <c r="E135" s="9">
        <f t="shared" si="2"/>
        <v>0</v>
      </c>
      <c r="F135" s="10"/>
      <c r="G135" s="35" t="e">
        <f>'Truck-race 2013-2014'!#REF!</f>
        <v>#REF!</v>
      </c>
      <c r="I135" s="65" t="e">
        <f t="shared" si="3"/>
        <v>#REF!</v>
      </c>
    </row>
    <row r="136" spans="2:9" ht="27" thickBot="1">
      <c r="B136" s="41" t="s">
        <v>93</v>
      </c>
      <c r="C136" s="54">
        <v>50</v>
      </c>
      <c r="D136" s="12"/>
      <c r="E136" s="12">
        <f t="shared" si="2"/>
        <v>0</v>
      </c>
      <c r="F136" s="13"/>
      <c r="G136" s="36" t="e">
        <f>'Truck-race 2013-2014'!#REF!</f>
        <v>#REF!</v>
      </c>
      <c r="I136" s="65" t="e">
        <f t="shared" si="3"/>
        <v>#REF!</v>
      </c>
    </row>
    <row r="137" spans="2:9" ht="26.25">
      <c r="B137" s="8" t="s">
        <v>52</v>
      </c>
      <c r="C137" s="53" t="s">
        <v>44</v>
      </c>
      <c r="D137" s="9"/>
      <c r="E137" s="9">
        <f>F137-D137</f>
        <v>0</v>
      </c>
      <c r="F137" s="10"/>
      <c r="G137" s="11">
        <f>'Truck-race 2013-2014'!E9</f>
        <v>0</v>
      </c>
      <c r="H137" s="30"/>
      <c r="I137" s="65">
        <f>IF(G137=0,0,1)</f>
        <v>0</v>
      </c>
    </row>
    <row r="138" spans="2:9" ht="26.25">
      <c r="B138" s="8" t="s">
        <v>53</v>
      </c>
      <c r="C138" s="53" t="s">
        <v>116</v>
      </c>
      <c r="D138" s="9"/>
      <c r="E138" s="9">
        <f>F138-D138</f>
        <v>0</v>
      </c>
      <c r="F138" s="10"/>
      <c r="G138" s="35" t="e">
        <f>'Truck-race 2013-2014'!#REF!</f>
        <v>#REF!</v>
      </c>
      <c r="I138" s="65" t="e">
        <f>IF(G138=0,0,1)</f>
        <v>#REF!</v>
      </c>
    </row>
    <row r="139" spans="2:9" ht="27" thickBot="1">
      <c r="B139" s="8" t="s">
        <v>54</v>
      </c>
      <c r="C139" s="54" t="s">
        <v>118</v>
      </c>
      <c r="D139" s="9"/>
      <c r="E139" s="9">
        <f>F139-D139</f>
        <v>0</v>
      </c>
      <c r="F139" s="10"/>
      <c r="G139" s="35" t="e">
        <f>'Truck-race 2013-2014'!#REF!</f>
        <v>#REF!</v>
      </c>
      <c r="I139" s="65" t="e">
        <f>IF(G139=0,0,1)</f>
        <v>#REF!</v>
      </c>
    </row>
  </sheetData>
  <sheetProtection/>
  <mergeCells count="3">
    <mergeCell ref="B1:G1"/>
    <mergeCell ref="B3:G3"/>
    <mergeCell ref="B14:G14"/>
  </mergeCells>
  <printOptions/>
  <pageMargins left="0.787401575" right="0.787401575" top="0.984251969" bottom="0.984251969" header="0.4921259845" footer="0.4921259845"/>
  <pageSetup horizontalDpi="300" verticalDpi="300" orientation="portrait" paperSize="9" scale="6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DDF73F"/>
  </sheetPr>
  <dimension ref="A1:P141"/>
  <sheetViews>
    <sheetView zoomScale="125" zoomScaleNormal="125" zoomScalePageLayoutView="0" workbookViewId="0" topLeftCell="A1">
      <selection activeCell="B4" sqref="B4"/>
    </sheetView>
  </sheetViews>
  <sheetFormatPr defaultColWidth="20.421875" defaultRowHeight="12.75"/>
  <cols>
    <col min="1" max="1" width="1.1484375" style="5" customWidth="1"/>
    <col min="2" max="2" width="12.140625" style="5" customWidth="1"/>
    <col min="3" max="3" width="34.7109375" style="14" customWidth="1"/>
    <col min="4" max="4" width="14.00390625" style="5" customWidth="1"/>
    <col min="5" max="5" width="14.00390625" style="14" customWidth="1"/>
    <col min="6" max="6" width="14.00390625" style="5" customWidth="1"/>
    <col min="7" max="7" width="15.421875" style="27" bestFit="1" customWidth="1"/>
    <col min="8" max="8" width="0.85546875" style="5" customWidth="1"/>
    <col min="9" max="9" width="20.421875" style="64" customWidth="1"/>
    <col min="10" max="11" width="20.421875" style="5" customWidth="1"/>
    <col min="12" max="12" width="5.8515625" style="5" customWidth="1"/>
    <col min="13" max="13" width="10.421875" style="5" customWidth="1"/>
    <col min="14" max="14" width="9.00390625" style="5" customWidth="1"/>
    <col min="15" max="15" width="9.57421875" style="5" customWidth="1"/>
    <col min="16" max="16" width="10.8515625" style="87" customWidth="1"/>
    <col min="17" max="17" width="5.8515625" style="5" customWidth="1"/>
    <col min="18" max="16384" width="20.421875" style="5" customWidth="1"/>
  </cols>
  <sheetData>
    <row r="1" spans="1:7" ht="50.25" customHeight="1">
      <c r="A1" s="18"/>
      <c r="B1" s="144" t="s">
        <v>9</v>
      </c>
      <c r="C1" s="145"/>
      <c r="D1" s="145"/>
      <c r="E1" s="145"/>
      <c r="F1" s="145"/>
      <c r="G1" s="145"/>
    </row>
    <row r="2" spans="3:6" ht="33.75" customHeight="1" thickBot="1">
      <c r="C2" s="19"/>
      <c r="D2" s="19"/>
      <c r="E2" s="20"/>
      <c r="F2" s="19"/>
    </row>
    <row r="3" spans="1:7" ht="67.5" customHeight="1" thickBot="1">
      <c r="A3" s="21"/>
      <c r="B3" s="141" t="s">
        <v>136</v>
      </c>
      <c r="C3" s="142"/>
      <c r="D3" s="142"/>
      <c r="E3" s="142"/>
      <c r="F3" s="142"/>
      <c r="G3" s="143"/>
    </row>
    <row r="4" ht="27" customHeight="1" thickBot="1"/>
    <row r="5" spans="2:16" s="84" customFormat="1" ht="26.25" customHeight="1">
      <c r="B5" s="6" t="s">
        <v>0</v>
      </c>
      <c r="C5" s="7" t="s">
        <v>1</v>
      </c>
      <c r="D5" s="7" t="s">
        <v>126</v>
      </c>
      <c r="E5" s="7" t="s">
        <v>127</v>
      </c>
      <c r="F5" s="7" t="s">
        <v>10</v>
      </c>
      <c r="G5" s="77" t="s">
        <v>8</v>
      </c>
      <c r="I5" s="86"/>
      <c r="P5" s="101"/>
    </row>
    <row r="6" spans="2:9" s="30" customFormat="1" ht="25.5" customHeight="1">
      <c r="B6" s="8" t="s">
        <v>11</v>
      </c>
      <c r="C6" s="52" t="s">
        <v>3</v>
      </c>
      <c r="D6" s="9">
        <v>41.24</v>
      </c>
      <c r="E6" s="9">
        <f aca="true" t="shared" si="0" ref="E6:E13">F6-D6</f>
        <v>41.96999999999999</v>
      </c>
      <c r="F6" s="66">
        <v>83.21</v>
      </c>
      <c r="G6" s="11">
        <f>'Truck-race 2013-2014'!F3</f>
        <v>30</v>
      </c>
      <c r="I6" s="65">
        <f aca="true" t="shared" si="1" ref="I6:I12">IF(G6=0,0,1)</f>
        <v>1</v>
      </c>
    </row>
    <row r="7" spans="2:9" s="30" customFormat="1" ht="25.5" customHeight="1">
      <c r="B7" s="8" t="s">
        <v>45</v>
      </c>
      <c r="C7" s="52" t="s">
        <v>21</v>
      </c>
      <c r="D7" s="75">
        <v>41.52</v>
      </c>
      <c r="E7" s="102">
        <f t="shared" si="0"/>
        <v>37.18999999999999</v>
      </c>
      <c r="F7" s="10">
        <v>78.71</v>
      </c>
      <c r="G7" s="11">
        <f>'Truck-race 2013-2014'!F5</f>
        <v>25</v>
      </c>
      <c r="I7" s="65">
        <f>IF(G7=0,0,1)</f>
        <v>1</v>
      </c>
    </row>
    <row r="8" spans="2:9" s="30" customFormat="1" ht="25.5" customHeight="1">
      <c r="B8" s="8" t="s">
        <v>46</v>
      </c>
      <c r="C8" s="52" t="s">
        <v>13</v>
      </c>
      <c r="D8" s="9">
        <v>32.16</v>
      </c>
      <c r="E8" s="75">
        <f t="shared" si="0"/>
        <v>43.06</v>
      </c>
      <c r="F8" s="10">
        <v>75.22</v>
      </c>
      <c r="G8" s="11">
        <f>'Truck-race 2013-2014'!F7</f>
        <v>22</v>
      </c>
      <c r="I8" s="65">
        <f t="shared" si="1"/>
        <v>1</v>
      </c>
    </row>
    <row r="9" spans="2:9" s="30" customFormat="1" ht="25.5" customHeight="1">
      <c r="B9" s="8" t="s">
        <v>47</v>
      </c>
      <c r="C9" s="52" t="s">
        <v>17</v>
      </c>
      <c r="D9" s="9">
        <v>26.33</v>
      </c>
      <c r="E9" s="9">
        <f t="shared" si="0"/>
        <v>43.010000000000005</v>
      </c>
      <c r="F9" s="10">
        <v>69.34</v>
      </c>
      <c r="G9" s="11">
        <f>'Truck-race 2013-2014'!F4</f>
        <v>20</v>
      </c>
      <c r="I9" s="65">
        <f>IF(G9=0,0,1)</f>
        <v>1</v>
      </c>
    </row>
    <row r="10" spans="2:9" s="30" customFormat="1" ht="25.5" customHeight="1">
      <c r="B10" s="8" t="s">
        <v>48</v>
      </c>
      <c r="C10" s="53" t="s">
        <v>115</v>
      </c>
      <c r="D10" s="9">
        <v>34.57</v>
      </c>
      <c r="E10" s="9">
        <f t="shared" si="0"/>
        <v>33.970000000000006</v>
      </c>
      <c r="F10" s="10">
        <v>68.54</v>
      </c>
      <c r="G10" s="35">
        <f>'Truck-race 2013-2014'!F6</f>
        <v>18</v>
      </c>
      <c r="H10" s="5"/>
      <c r="I10" s="65">
        <f>IF(G10=0,0,1)</f>
        <v>1</v>
      </c>
    </row>
    <row r="11" spans="2:9" s="30" customFormat="1" ht="25.5" customHeight="1">
      <c r="B11" s="8" t="s">
        <v>49</v>
      </c>
      <c r="C11" s="53" t="s">
        <v>120</v>
      </c>
      <c r="D11" s="9">
        <v>28.55</v>
      </c>
      <c r="E11" s="9">
        <f t="shared" si="0"/>
        <v>39.540000000000006</v>
      </c>
      <c r="F11" s="10">
        <v>68.09</v>
      </c>
      <c r="G11" s="35">
        <f>'Truck-race 2013-2014'!F8</f>
        <v>16</v>
      </c>
      <c r="H11" s="5"/>
      <c r="I11" s="65">
        <f>IF(G11=0,0,1)</f>
        <v>1</v>
      </c>
    </row>
    <row r="12" spans="2:9" s="30" customFormat="1" ht="25.5" customHeight="1">
      <c r="B12" s="8" t="s">
        <v>50</v>
      </c>
      <c r="C12" s="53" t="s">
        <v>117</v>
      </c>
      <c r="D12" s="9">
        <v>36.23</v>
      </c>
      <c r="E12" s="9">
        <f t="shared" si="0"/>
        <v>25.050000000000004</v>
      </c>
      <c r="F12" s="10">
        <v>61.28</v>
      </c>
      <c r="G12" s="35">
        <f>'Truck-race 2013-2014'!F10</f>
        <v>14</v>
      </c>
      <c r="H12" s="5"/>
      <c r="I12" s="65">
        <f t="shared" si="1"/>
        <v>1</v>
      </c>
    </row>
    <row r="13" spans="2:9" s="30" customFormat="1" ht="25.5" customHeight="1" thickBot="1">
      <c r="B13" s="8" t="s">
        <v>51</v>
      </c>
      <c r="C13" s="53" t="s">
        <v>44</v>
      </c>
      <c r="D13" s="9">
        <v>23.64</v>
      </c>
      <c r="E13" s="9">
        <f t="shared" si="0"/>
        <v>27.43</v>
      </c>
      <c r="F13" s="10">
        <v>51.07</v>
      </c>
      <c r="G13" s="11">
        <f>'Truck-race 2013-2014'!F9</f>
        <v>12</v>
      </c>
      <c r="I13" s="65">
        <f>IF(G13=0,0,1)</f>
        <v>1</v>
      </c>
    </row>
    <row r="14" spans="2:7" ht="27" thickBot="1">
      <c r="B14" s="146" t="s">
        <v>6</v>
      </c>
      <c r="C14" s="147"/>
      <c r="D14" s="147"/>
      <c r="E14" s="147"/>
      <c r="F14" s="147"/>
      <c r="G14" s="148"/>
    </row>
    <row r="15" ht="27" thickBot="1"/>
    <row r="16" spans="3:5" ht="27" thickBot="1">
      <c r="C16" s="108" t="s">
        <v>120</v>
      </c>
      <c r="D16" s="112">
        <v>15.394</v>
      </c>
      <c r="E16" s="113" t="s">
        <v>128</v>
      </c>
    </row>
    <row r="17" ht="26.25"/>
    <row r="18" ht="26.25"/>
    <row r="19" spans="6:16" ht="26.25">
      <c r="F19" s="27"/>
      <c r="G19" s="5"/>
      <c r="H19" s="64"/>
      <c r="I19" s="5"/>
      <c r="O19" s="87"/>
      <c r="P19" s="5"/>
    </row>
    <row r="20" spans="3:16" ht="26.25">
      <c r="C20" s="5"/>
      <c r="D20" s="27"/>
      <c r="E20" s="5"/>
      <c r="G20" s="5"/>
      <c r="H20" s="64"/>
      <c r="I20" s="5"/>
      <c r="L20" s="87"/>
      <c r="O20" s="87"/>
      <c r="P20" s="5"/>
    </row>
    <row r="21" spans="6:16" ht="26.25">
      <c r="F21" s="27"/>
      <c r="G21" s="5"/>
      <c r="H21" s="64"/>
      <c r="I21" s="5"/>
      <c r="O21" s="87"/>
      <c r="P21" s="5"/>
    </row>
    <row r="22" spans="6:16" ht="26.25">
      <c r="F22" s="27"/>
      <c r="G22" s="5"/>
      <c r="H22" s="64"/>
      <c r="I22" s="5"/>
      <c r="O22" s="87"/>
      <c r="P22" s="5"/>
    </row>
    <row r="23" spans="6:16" ht="26.25">
      <c r="F23" s="27"/>
      <c r="G23" s="5"/>
      <c r="H23" s="64"/>
      <c r="I23" s="5"/>
      <c r="O23" s="87"/>
      <c r="P23" s="5"/>
    </row>
    <row r="24" spans="6:16" ht="26.25">
      <c r="F24" s="27"/>
      <c r="G24" s="5"/>
      <c r="H24" s="64"/>
      <c r="I24" s="5"/>
      <c r="O24" s="87"/>
      <c r="P24" s="5"/>
    </row>
    <row r="25" spans="6:16" ht="26.25">
      <c r="F25" s="27"/>
      <c r="G25" s="5"/>
      <c r="H25" s="64"/>
      <c r="I25" s="5"/>
      <c r="O25" s="87"/>
      <c r="P25" s="5"/>
    </row>
    <row r="26" spans="6:16" ht="26.25">
      <c r="F26" s="27"/>
      <c r="G26" s="5"/>
      <c r="H26" s="64"/>
      <c r="I26" s="5"/>
      <c r="O26" s="87"/>
      <c r="P26" s="5"/>
    </row>
    <row r="27" ht="26.25"/>
    <row r="28" ht="26.25"/>
    <row r="29" ht="26.25"/>
    <row r="30" ht="26.25"/>
    <row r="31" ht="26.25"/>
    <row r="32" ht="26.25"/>
    <row r="33" ht="26.25"/>
    <row r="34" ht="26.25"/>
    <row r="35" ht="26.25"/>
    <row r="36" ht="26.25"/>
    <row r="37" ht="26.25"/>
    <row r="38" ht="26.25"/>
    <row r="39" ht="26.25"/>
    <row r="40" ht="26.25"/>
    <row r="41" ht="26.25"/>
    <row r="42" ht="26.25"/>
    <row r="43" ht="26.25"/>
    <row r="44" ht="26.25"/>
    <row r="45" ht="26.25"/>
    <row r="46" ht="26.25"/>
    <row r="47" ht="26.25"/>
    <row r="48" ht="26.25"/>
    <row r="49" ht="26.25"/>
    <row r="50" ht="26.25"/>
    <row r="51" ht="26.25"/>
    <row r="52" ht="26.25"/>
    <row r="53" ht="26.25"/>
    <row r="54" ht="26.25"/>
    <row r="55" ht="26.25"/>
    <row r="56" ht="26.25"/>
    <row r="57" spans="5:7" ht="26.25">
      <c r="E57" s="5"/>
      <c r="F57" s="27"/>
      <c r="G57" s="5"/>
    </row>
    <row r="58" spans="5:7" ht="26.25">
      <c r="E58" s="5"/>
      <c r="F58" s="27"/>
      <c r="G58" s="5"/>
    </row>
    <row r="59" spans="5:7" ht="26.25">
      <c r="E59" s="5"/>
      <c r="F59" s="27"/>
      <c r="G59" s="5"/>
    </row>
    <row r="60" spans="5:7" ht="26.25">
      <c r="E60" s="5"/>
      <c r="F60" s="27"/>
      <c r="G60" s="5"/>
    </row>
    <row r="61" spans="5:7" ht="26.25">
      <c r="E61" s="5"/>
      <c r="F61" s="27"/>
      <c r="G61" s="5"/>
    </row>
    <row r="62" spans="5:7" ht="26.25">
      <c r="E62" s="5"/>
      <c r="F62" s="27"/>
      <c r="G62" s="5"/>
    </row>
    <row r="63" spans="5:7" ht="26.25">
      <c r="E63" s="5"/>
      <c r="F63" s="27"/>
      <c r="G63" s="5"/>
    </row>
    <row r="64" spans="5:7" ht="26.25">
      <c r="E64" s="5"/>
      <c r="F64" s="27"/>
      <c r="G64" s="5"/>
    </row>
    <row r="65" spans="5:7" ht="26.25">
      <c r="E65" s="5"/>
      <c r="F65" s="27"/>
      <c r="G65" s="5"/>
    </row>
    <row r="66" spans="5:7" ht="26.25">
      <c r="E66" s="5"/>
      <c r="F66" s="27"/>
      <c r="G66" s="5"/>
    </row>
    <row r="67" spans="5:7" ht="26.25">
      <c r="E67" s="5"/>
      <c r="F67" s="27"/>
      <c r="G67" s="5"/>
    </row>
    <row r="68" spans="5:7" ht="26.25">
      <c r="E68" s="5"/>
      <c r="F68" s="27"/>
      <c r="G68" s="5"/>
    </row>
    <row r="69" spans="3:7" ht="26.25">
      <c r="C69" s="5"/>
      <c r="D69" s="14"/>
      <c r="E69" s="5"/>
      <c r="F69" s="27"/>
      <c r="G69" s="5"/>
    </row>
    <row r="70" spans="3:7" ht="26.25">
      <c r="C70" s="5"/>
      <c r="D70" s="14"/>
      <c r="E70" s="5"/>
      <c r="F70" s="27"/>
      <c r="G70" s="5"/>
    </row>
    <row r="71" spans="3:7" ht="26.25">
      <c r="C71" s="5"/>
      <c r="D71" s="14"/>
      <c r="E71" s="5"/>
      <c r="F71" s="27"/>
      <c r="G71" s="5"/>
    </row>
    <row r="72" spans="3:7" ht="26.25">
      <c r="C72" s="5"/>
      <c r="D72" s="14"/>
      <c r="E72" s="5"/>
      <c r="F72" s="27"/>
      <c r="G72" s="5"/>
    </row>
    <row r="73" spans="3:7" ht="26.25">
      <c r="C73" s="5"/>
      <c r="D73" s="14"/>
      <c r="E73" s="5"/>
      <c r="F73" s="27"/>
      <c r="G73" s="5"/>
    </row>
    <row r="74" spans="3:7" ht="26.25">
      <c r="C74" s="5"/>
      <c r="D74" s="14"/>
      <c r="E74" s="5"/>
      <c r="F74" s="27"/>
      <c r="G74" s="5"/>
    </row>
    <row r="75" spans="3:7" ht="26.25">
      <c r="C75" s="5"/>
      <c r="D75" s="14"/>
      <c r="E75" s="5"/>
      <c r="F75" s="27"/>
      <c r="G75" s="5"/>
    </row>
    <row r="76" spans="3:7" ht="26.25">
      <c r="C76" s="5"/>
      <c r="D76" s="14"/>
      <c r="E76" s="5"/>
      <c r="F76" s="27"/>
      <c r="G76" s="5"/>
    </row>
    <row r="77" spans="3:7" ht="26.25">
      <c r="C77" s="5"/>
      <c r="D77" s="14"/>
      <c r="E77" s="5"/>
      <c r="F77" s="27"/>
      <c r="G77" s="5"/>
    </row>
    <row r="78" ht="26.25"/>
    <row r="79" ht="26.25"/>
    <row r="80" ht="26.25"/>
    <row r="81" ht="26.25"/>
    <row r="82" ht="26.25"/>
    <row r="83" ht="26.25"/>
    <row r="84" ht="26.25"/>
    <row r="85" ht="26.25"/>
    <row r="86" ht="26.25"/>
    <row r="87" ht="26.25"/>
    <row r="88" ht="26.25"/>
    <row r="89" ht="26.25"/>
    <row r="90" ht="26.25"/>
    <row r="91" ht="26.25"/>
    <row r="92" ht="26.25"/>
    <row r="93" ht="26.25"/>
    <row r="94" ht="26.25"/>
    <row r="95" ht="26.25"/>
    <row r="96" ht="26.25"/>
    <row r="97" ht="26.25"/>
    <row r="98" ht="26.25"/>
    <row r="99" ht="26.25"/>
    <row r="100" spans="2:16" s="30" customFormat="1" ht="25.5" customHeight="1" thickBot="1">
      <c r="B100" s="8" t="s">
        <v>56</v>
      </c>
      <c r="C100" s="54" t="s">
        <v>118</v>
      </c>
      <c r="D100" s="9"/>
      <c r="E100" s="9">
        <f aca="true" t="shared" si="2" ref="E100:E119">F100-D100</f>
        <v>0</v>
      </c>
      <c r="F100" s="10"/>
      <c r="G100" s="35" t="e">
        <f>'Truck-race 2013-2014'!#REF!</f>
        <v>#REF!</v>
      </c>
      <c r="H100" s="5"/>
      <c r="I100" s="65" t="e">
        <f>IF(G100=0,0,1)</f>
        <v>#REF!</v>
      </c>
      <c r="P100" s="88"/>
    </row>
    <row r="101" spans="2:16" s="30" customFormat="1" ht="25.5" customHeight="1">
      <c r="B101" s="8" t="s">
        <v>57</v>
      </c>
      <c r="C101" s="52" t="s">
        <v>14</v>
      </c>
      <c r="D101" s="9"/>
      <c r="E101" s="9">
        <f t="shared" si="2"/>
        <v>0</v>
      </c>
      <c r="F101" s="10"/>
      <c r="G101" s="11" t="e">
        <f>'Truck-race 2013-2014'!#REF!</f>
        <v>#REF!</v>
      </c>
      <c r="I101" s="65" t="e">
        <f>IF(G101=0,0,1)</f>
        <v>#REF!</v>
      </c>
      <c r="P101" s="88"/>
    </row>
    <row r="102" spans="2:16" s="30" customFormat="1" ht="25.5" customHeight="1">
      <c r="B102" s="8" t="s">
        <v>58</v>
      </c>
      <c r="C102" s="52" t="s">
        <v>28</v>
      </c>
      <c r="D102" s="9"/>
      <c r="E102" s="9">
        <f t="shared" si="2"/>
        <v>0</v>
      </c>
      <c r="F102" s="10"/>
      <c r="G102" s="35" t="e">
        <f>'Truck-race 2013-2014'!#REF!</f>
        <v>#REF!</v>
      </c>
      <c r="I102" s="65" t="e">
        <f>IF(G102=0,0,1)</f>
        <v>#REF!</v>
      </c>
      <c r="P102" s="88"/>
    </row>
    <row r="103" spans="2:16" s="30" customFormat="1" ht="25.5" customHeight="1">
      <c r="B103" s="8" t="s">
        <v>59</v>
      </c>
      <c r="C103" s="52" t="s">
        <v>23</v>
      </c>
      <c r="D103" s="9"/>
      <c r="E103" s="9">
        <f t="shared" si="2"/>
        <v>0</v>
      </c>
      <c r="F103" s="10"/>
      <c r="G103" s="35" t="e">
        <f>'Truck-race 2013-2014'!#REF!</f>
        <v>#REF!</v>
      </c>
      <c r="I103" s="65" t="e">
        <f aca="true" t="shared" si="3" ref="I103:I137">IF(G103=0,0,1)</f>
        <v>#REF!</v>
      </c>
      <c r="P103" s="88"/>
    </row>
    <row r="104" spans="2:16" s="30" customFormat="1" ht="25.5" customHeight="1">
      <c r="B104" s="8" t="s">
        <v>60</v>
      </c>
      <c r="C104" s="52" t="s">
        <v>27</v>
      </c>
      <c r="D104" s="9"/>
      <c r="E104" s="9">
        <f t="shared" si="2"/>
        <v>0</v>
      </c>
      <c r="F104" s="10"/>
      <c r="G104" s="35" t="e">
        <f>'Truck-race 2013-2014'!#REF!</f>
        <v>#REF!</v>
      </c>
      <c r="I104" s="65" t="e">
        <f t="shared" si="3"/>
        <v>#REF!</v>
      </c>
      <c r="P104" s="88"/>
    </row>
    <row r="105" spans="2:16" s="30" customFormat="1" ht="25.5" customHeight="1">
      <c r="B105" s="8" t="s">
        <v>61</v>
      </c>
      <c r="C105" s="52" t="s">
        <v>26</v>
      </c>
      <c r="D105" s="9"/>
      <c r="E105" s="9">
        <f t="shared" si="2"/>
        <v>0</v>
      </c>
      <c r="F105" s="10"/>
      <c r="G105" s="35" t="e">
        <f>'Truck-race 2013-2014'!#REF!</f>
        <v>#REF!</v>
      </c>
      <c r="I105" s="65" t="e">
        <f t="shared" si="3"/>
        <v>#REF!</v>
      </c>
      <c r="P105" s="88"/>
    </row>
    <row r="106" spans="2:16" s="30" customFormat="1" ht="25.5" customHeight="1">
      <c r="B106" s="8" t="s">
        <v>62</v>
      </c>
      <c r="C106" s="52" t="s">
        <v>29</v>
      </c>
      <c r="D106" s="9"/>
      <c r="E106" s="9">
        <f t="shared" si="2"/>
        <v>0</v>
      </c>
      <c r="F106" s="10"/>
      <c r="G106" s="35" t="e">
        <f>'Truck-race 2013-2014'!#REF!</f>
        <v>#REF!</v>
      </c>
      <c r="I106" s="65" t="e">
        <f t="shared" si="3"/>
        <v>#REF!</v>
      </c>
      <c r="P106" s="88"/>
    </row>
    <row r="107" spans="2:16" s="30" customFormat="1" ht="25.5" customHeight="1">
      <c r="B107" s="8" t="s">
        <v>63</v>
      </c>
      <c r="C107" s="52" t="s">
        <v>4</v>
      </c>
      <c r="D107" s="9"/>
      <c r="E107" s="9">
        <f t="shared" si="2"/>
        <v>0</v>
      </c>
      <c r="F107" s="10"/>
      <c r="G107" s="35" t="e">
        <f>'Truck-race 2013-2014'!#REF!</f>
        <v>#REF!</v>
      </c>
      <c r="I107" s="65" t="e">
        <f t="shared" si="3"/>
        <v>#REF!</v>
      </c>
      <c r="P107" s="88"/>
    </row>
    <row r="108" spans="2:16" s="30" customFormat="1" ht="25.5" customHeight="1">
      <c r="B108" s="8" t="s">
        <v>64</v>
      </c>
      <c r="C108" s="52" t="s">
        <v>32</v>
      </c>
      <c r="D108" s="9"/>
      <c r="E108" s="9">
        <f t="shared" si="2"/>
        <v>0</v>
      </c>
      <c r="F108" s="10"/>
      <c r="G108" s="35" t="e">
        <f>'Truck-race 2013-2014'!#REF!</f>
        <v>#REF!</v>
      </c>
      <c r="I108" s="65" t="e">
        <f t="shared" si="3"/>
        <v>#REF!</v>
      </c>
      <c r="P108" s="88"/>
    </row>
    <row r="109" spans="2:16" s="30" customFormat="1" ht="25.5" customHeight="1">
      <c r="B109" s="8" t="s">
        <v>65</v>
      </c>
      <c r="C109" s="52" t="s">
        <v>30</v>
      </c>
      <c r="D109" s="9"/>
      <c r="E109" s="9">
        <f t="shared" si="2"/>
        <v>0</v>
      </c>
      <c r="F109" s="10"/>
      <c r="G109" s="35" t="e">
        <f>'Truck-race 2013-2014'!#REF!</f>
        <v>#REF!</v>
      </c>
      <c r="I109" s="65" t="e">
        <f t="shared" si="3"/>
        <v>#REF!</v>
      </c>
      <c r="P109" s="88"/>
    </row>
    <row r="110" spans="2:16" s="30" customFormat="1" ht="25.5" customHeight="1">
      <c r="B110" s="8" t="s">
        <v>66</v>
      </c>
      <c r="C110" s="53" t="s">
        <v>31</v>
      </c>
      <c r="D110" s="9"/>
      <c r="E110" s="9">
        <f t="shared" si="2"/>
        <v>0</v>
      </c>
      <c r="F110" s="10"/>
      <c r="G110" s="35" t="e">
        <f>'Truck-race 2013-2014'!#REF!</f>
        <v>#REF!</v>
      </c>
      <c r="I110" s="65" t="e">
        <f t="shared" si="3"/>
        <v>#REF!</v>
      </c>
      <c r="P110" s="88"/>
    </row>
    <row r="111" spans="2:16" s="30" customFormat="1" ht="25.5" customHeight="1">
      <c r="B111" s="8" t="s">
        <v>67</v>
      </c>
      <c r="C111" s="52" t="s">
        <v>33</v>
      </c>
      <c r="D111" s="9"/>
      <c r="E111" s="9">
        <f t="shared" si="2"/>
        <v>0</v>
      </c>
      <c r="F111" s="10"/>
      <c r="G111" s="35" t="e">
        <f>'Truck-race 2013-2014'!#REF!</f>
        <v>#REF!</v>
      </c>
      <c r="I111" s="65" t="e">
        <f t="shared" si="3"/>
        <v>#REF!</v>
      </c>
      <c r="P111" s="88"/>
    </row>
    <row r="112" spans="2:16" s="30" customFormat="1" ht="25.5" customHeight="1">
      <c r="B112" s="8" t="s">
        <v>68</v>
      </c>
      <c r="C112" s="53" t="s">
        <v>42</v>
      </c>
      <c r="D112" s="9"/>
      <c r="E112" s="9">
        <f t="shared" si="2"/>
        <v>0</v>
      </c>
      <c r="F112" s="10"/>
      <c r="G112" s="35" t="e">
        <f>'Truck-race 2013-2014'!#REF!</f>
        <v>#REF!</v>
      </c>
      <c r="I112" s="65" t="e">
        <f t="shared" si="3"/>
        <v>#REF!</v>
      </c>
      <c r="P112" s="88"/>
    </row>
    <row r="113" spans="2:16" s="30" customFormat="1" ht="25.5" customHeight="1">
      <c r="B113" s="8" t="s">
        <v>69</v>
      </c>
      <c r="C113" s="52" t="s">
        <v>5</v>
      </c>
      <c r="D113" s="9"/>
      <c r="E113" s="9">
        <f t="shared" si="2"/>
        <v>0</v>
      </c>
      <c r="F113" s="10"/>
      <c r="G113" s="35" t="e">
        <f>'Truck-race 2013-2014'!#REF!</f>
        <v>#REF!</v>
      </c>
      <c r="I113" s="65" t="e">
        <f t="shared" si="3"/>
        <v>#REF!</v>
      </c>
      <c r="P113" s="88"/>
    </row>
    <row r="114" spans="2:16" s="30" customFormat="1" ht="25.5" customHeight="1">
      <c r="B114" s="8" t="s">
        <v>70</v>
      </c>
      <c r="C114" s="52" t="s">
        <v>18</v>
      </c>
      <c r="D114" s="9"/>
      <c r="E114" s="9">
        <f t="shared" si="2"/>
        <v>0</v>
      </c>
      <c r="F114" s="10"/>
      <c r="G114" s="35" t="e">
        <f>'Truck-race 2013-2014'!#REF!</f>
        <v>#REF!</v>
      </c>
      <c r="I114" s="65" t="e">
        <f t="shared" si="3"/>
        <v>#REF!</v>
      </c>
      <c r="P114" s="88"/>
    </row>
    <row r="115" spans="2:16" s="30" customFormat="1" ht="25.5" customHeight="1">
      <c r="B115" s="8" t="s">
        <v>71</v>
      </c>
      <c r="C115" s="52" t="s">
        <v>34</v>
      </c>
      <c r="D115" s="9"/>
      <c r="E115" s="9">
        <f t="shared" si="2"/>
        <v>0</v>
      </c>
      <c r="F115" s="10"/>
      <c r="G115" s="35" t="e">
        <f>'Truck-race 2013-2014'!#REF!</f>
        <v>#REF!</v>
      </c>
      <c r="I115" s="65" t="e">
        <f t="shared" si="3"/>
        <v>#REF!</v>
      </c>
      <c r="P115" s="88"/>
    </row>
    <row r="116" spans="2:16" s="30" customFormat="1" ht="25.5" customHeight="1">
      <c r="B116" s="8" t="s">
        <v>72</v>
      </c>
      <c r="C116" s="52" t="s">
        <v>38</v>
      </c>
      <c r="D116" s="9"/>
      <c r="E116" s="9">
        <f t="shared" si="2"/>
        <v>0</v>
      </c>
      <c r="F116" s="10"/>
      <c r="G116" s="35" t="e">
        <f>'Truck-race 2013-2014'!#REF!</f>
        <v>#REF!</v>
      </c>
      <c r="I116" s="65" t="e">
        <f t="shared" si="3"/>
        <v>#REF!</v>
      </c>
      <c r="P116" s="88"/>
    </row>
    <row r="117" spans="2:16" s="30" customFormat="1" ht="25.5" customHeight="1">
      <c r="B117" s="8" t="s">
        <v>73</v>
      </c>
      <c r="C117" s="52" t="s">
        <v>37</v>
      </c>
      <c r="D117" s="9"/>
      <c r="E117" s="9">
        <f t="shared" si="2"/>
        <v>0</v>
      </c>
      <c r="F117" s="10"/>
      <c r="G117" s="35" t="e">
        <f>'Truck-race 2013-2014'!#REF!</f>
        <v>#REF!</v>
      </c>
      <c r="I117" s="65" t="e">
        <f t="shared" si="3"/>
        <v>#REF!</v>
      </c>
      <c r="P117" s="88"/>
    </row>
    <row r="118" spans="2:16" s="30" customFormat="1" ht="25.5" customHeight="1">
      <c r="B118" s="8" t="s">
        <v>74</v>
      </c>
      <c r="C118" s="52" t="s">
        <v>36</v>
      </c>
      <c r="D118" s="9"/>
      <c r="E118" s="9">
        <f t="shared" si="2"/>
        <v>0</v>
      </c>
      <c r="F118" s="10"/>
      <c r="G118" s="35" t="e">
        <f>'Truck-race 2013-2014'!#REF!</f>
        <v>#REF!</v>
      </c>
      <c r="I118" s="65" t="e">
        <f t="shared" si="3"/>
        <v>#REF!</v>
      </c>
      <c r="P118" s="88"/>
    </row>
    <row r="119" spans="2:16" s="30" customFormat="1" ht="25.5" customHeight="1">
      <c r="B119" s="8" t="s">
        <v>75</v>
      </c>
      <c r="C119" s="52" t="s">
        <v>35</v>
      </c>
      <c r="D119" s="9"/>
      <c r="E119" s="9">
        <f t="shared" si="2"/>
        <v>0</v>
      </c>
      <c r="F119" s="10"/>
      <c r="G119" s="35" t="e">
        <f>'Truck-race 2013-2014'!#REF!</f>
        <v>#REF!</v>
      </c>
      <c r="I119" s="65" t="e">
        <f t="shared" si="3"/>
        <v>#REF!</v>
      </c>
      <c r="P119" s="88"/>
    </row>
    <row r="120" spans="2:16" s="30" customFormat="1" ht="25.5" customHeight="1">
      <c r="B120" s="8" t="s">
        <v>76</v>
      </c>
      <c r="C120" s="52" t="s">
        <v>7</v>
      </c>
      <c r="D120" s="9"/>
      <c r="E120" s="9">
        <f aca="true" t="shared" si="4" ref="E120:E137">F120-D120</f>
        <v>0</v>
      </c>
      <c r="F120" s="10"/>
      <c r="G120" s="35" t="e">
        <f>'Truck-race 2013-2014'!#REF!</f>
        <v>#REF!</v>
      </c>
      <c r="I120" s="65" t="e">
        <f t="shared" si="3"/>
        <v>#REF!</v>
      </c>
      <c r="P120" s="88"/>
    </row>
    <row r="121" spans="2:16" s="30" customFormat="1" ht="25.5" customHeight="1">
      <c r="B121" s="8" t="s">
        <v>77</v>
      </c>
      <c r="C121" s="52" t="s">
        <v>39</v>
      </c>
      <c r="D121" s="9"/>
      <c r="E121" s="9">
        <f t="shared" si="4"/>
        <v>0</v>
      </c>
      <c r="F121" s="10"/>
      <c r="G121" s="35" t="e">
        <f>'Truck-race 2013-2014'!#REF!</f>
        <v>#REF!</v>
      </c>
      <c r="I121" s="65" t="e">
        <f t="shared" si="3"/>
        <v>#REF!</v>
      </c>
      <c r="P121" s="88"/>
    </row>
    <row r="122" spans="2:16" s="30" customFormat="1" ht="25.5" customHeight="1">
      <c r="B122" s="8" t="s">
        <v>78</v>
      </c>
      <c r="C122" s="52" t="s">
        <v>40</v>
      </c>
      <c r="D122" s="9"/>
      <c r="E122" s="9">
        <f t="shared" si="4"/>
        <v>0</v>
      </c>
      <c r="F122" s="10"/>
      <c r="G122" s="35" t="e">
        <f>'Truck-race 2013-2014'!#REF!</f>
        <v>#REF!</v>
      </c>
      <c r="I122" s="65" t="e">
        <f t="shared" si="3"/>
        <v>#REF!</v>
      </c>
      <c r="P122" s="88"/>
    </row>
    <row r="123" spans="2:16" s="30" customFormat="1" ht="25.5" customHeight="1">
      <c r="B123" s="8" t="s">
        <v>79</v>
      </c>
      <c r="C123" s="53" t="s">
        <v>41</v>
      </c>
      <c r="D123" s="9"/>
      <c r="E123" s="9">
        <f t="shared" si="4"/>
        <v>0</v>
      </c>
      <c r="F123" s="10"/>
      <c r="G123" s="35" t="e">
        <f>'Truck-race 2013-2014'!#REF!</f>
        <v>#REF!</v>
      </c>
      <c r="I123" s="65" t="e">
        <f t="shared" si="3"/>
        <v>#REF!</v>
      </c>
      <c r="P123" s="88"/>
    </row>
    <row r="124" spans="2:9" ht="26.25">
      <c r="B124" s="8" t="s">
        <v>80</v>
      </c>
      <c r="C124" s="52" t="s">
        <v>25</v>
      </c>
      <c r="D124" s="9"/>
      <c r="E124" s="9">
        <f t="shared" si="4"/>
        <v>0</v>
      </c>
      <c r="F124" s="10"/>
      <c r="G124" s="35" t="e">
        <f>'Truck-race 2013-2014'!#REF!</f>
        <v>#REF!</v>
      </c>
      <c r="I124" s="65" t="e">
        <f t="shared" si="3"/>
        <v>#REF!</v>
      </c>
    </row>
    <row r="125" spans="2:9" ht="26.25">
      <c r="B125" s="8" t="s">
        <v>81</v>
      </c>
      <c r="C125" s="52" t="s">
        <v>16</v>
      </c>
      <c r="D125" s="9"/>
      <c r="E125" s="9">
        <f aca="true" t="shared" si="5" ref="E125:E130">F125-D125</f>
        <v>0</v>
      </c>
      <c r="F125" s="10"/>
      <c r="G125" s="35" t="e">
        <f>'Truck-race 2013-2014'!#REF!</f>
        <v>#REF!</v>
      </c>
      <c r="H125" s="30"/>
      <c r="I125" s="65" t="e">
        <f aca="true" t="shared" si="6" ref="I125:I130">IF(G125=0,0,1)</f>
        <v>#REF!</v>
      </c>
    </row>
    <row r="126" spans="2:9" ht="26.25">
      <c r="B126" s="8" t="s">
        <v>82</v>
      </c>
      <c r="C126" s="53" t="s">
        <v>101</v>
      </c>
      <c r="D126" s="9"/>
      <c r="E126" s="9">
        <f t="shared" si="5"/>
        <v>0</v>
      </c>
      <c r="F126" s="10"/>
      <c r="G126" s="35" t="e">
        <f>'Truck-race 2013-2014'!#REF!</f>
        <v>#REF!</v>
      </c>
      <c r="I126" s="65" t="e">
        <f t="shared" si="6"/>
        <v>#REF!</v>
      </c>
    </row>
    <row r="127" spans="2:9" ht="26.25">
      <c r="B127" s="8" t="s">
        <v>83</v>
      </c>
      <c r="C127" s="52" t="s">
        <v>24</v>
      </c>
      <c r="D127" s="9"/>
      <c r="E127" s="9">
        <f t="shared" si="5"/>
        <v>0</v>
      </c>
      <c r="F127" s="10"/>
      <c r="G127" s="35" t="e">
        <f>'Truck-race 2013-2014'!#REF!</f>
        <v>#REF!</v>
      </c>
      <c r="H127" s="30"/>
      <c r="I127" s="65" t="e">
        <f t="shared" si="6"/>
        <v>#REF!</v>
      </c>
    </row>
    <row r="128" spans="2:9" ht="26.25">
      <c r="B128" s="8" t="s">
        <v>84</v>
      </c>
      <c r="C128" s="63" t="s">
        <v>22</v>
      </c>
      <c r="D128" s="9"/>
      <c r="E128" s="9">
        <f t="shared" si="5"/>
        <v>0</v>
      </c>
      <c r="F128" s="10"/>
      <c r="G128" s="11">
        <f>'Truck-race 2013-2014'!F12</f>
        <v>0</v>
      </c>
      <c r="H128" s="30"/>
      <c r="I128" s="65">
        <f t="shared" si="6"/>
        <v>0</v>
      </c>
    </row>
    <row r="129" spans="2:9" ht="26.25">
      <c r="B129" s="8" t="s">
        <v>85</v>
      </c>
      <c r="C129" s="52" t="s">
        <v>15</v>
      </c>
      <c r="D129" s="9"/>
      <c r="E129" s="9">
        <f t="shared" si="5"/>
        <v>0</v>
      </c>
      <c r="F129" s="10"/>
      <c r="G129" s="11" t="e">
        <f>'Truck-race 2013-2014'!#REF!</f>
        <v>#REF!</v>
      </c>
      <c r="H129" s="30"/>
      <c r="I129" s="65" t="e">
        <f t="shared" si="6"/>
        <v>#REF!</v>
      </c>
    </row>
    <row r="130" spans="2:9" ht="26.25">
      <c r="B130" s="8" t="s">
        <v>86</v>
      </c>
      <c r="C130" s="52" t="s">
        <v>12</v>
      </c>
      <c r="D130" s="9"/>
      <c r="E130" s="9">
        <f t="shared" si="5"/>
        <v>0</v>
      </c>
      <c r="F130" s="10"/>
      <c r="G130" s="11" t="e">
        <f>'Truck-race 2013-2014'!#REF!</f>
        <v>#REF!</v>
      </c>
      <c r="H130" s="30"/>
      <c r="I130" s="65" t="e">
        <f t="shared" si="6"/>
        <v>#REF!</v>
      </c>
    </row>
    <row r="131" spans="2:9" ht="26.25">
      <c r="B131" s="8" t="s">
        <v>87</v>
      </c>
      <c r="C131" s="53" t="s">
        <v>43</v>
      </c>
      <c r="D131" s="9"/>
      <c r="E131" s="9">
        <f>F131-D131</f>
        <v>0</v>
      </c>
      <c r="F131" s="10"/>
      <c r="G131" s="33" t="e">
        <f>'Truck-race 2013-2014'!#REF!</f>
        <v>#REF!</v>
      </c>
      <c r="H131" s="32"/>
      <c r="I131" s="65" t="e">
        <f>IF(G131=0,0,1)</f>
        <v>#REF!</v>
      </c>
    </row>
    <row r="132" spans="2:9" ht="26.25">
      <c r="B132" s="8" t="s">
        <v>88</v>
      </c>
      <c r="C132" s="53">
        <v>45</v>
      </c>
      <c r="D132" s="9"/>
      <c r="E132" s="9">
        <f t="shared" si="4"/>
        <v>0</v>
      </c>
      <c r="F132" s="10"/>
      <c r="G132" s="35">
        <f>'Truck-race 2013-2014'!F13</f>
        <v>0</v>
      </c>
      <c r="I132" s="65">
        <f t="shared" si="3"/>
        <v>0</v>
      </c>
    </row>
    <row r="133" spans="2:9" ht="26.25">
      <c r="B133" s="8" t="s">
        <v>89</v>
      </c>
      <c r="C133" s="53">
        <v>46</v>
      </c>
      <c r="D133" s="9"/>
      <c r="E133" s="9">
        <f t="shared" si="4"/>
        <v>0</v>
      </c>
      <c r="F133" s="10"/>
      <c r="G133" s="35" t="e">
        <f>'Truck-race 2013-2014'!#REF!</f>
        <v>#REF!</v>
      </c>
      <c r="I133" s="65" t="e">
        <f t="shared" si="3"/>
        <v>#REF!</v>
      </c>
    </row>
    <row r="134" spans="2:9" ht="26.25">
      <c r="B134" s="8" t="s">
        <v>90</v>
      </c>
      <c r="C134" s="53">
        <v>47</v>
      </c>
      <c r="D134" s="9"/>
      <c r="E134" s="9">
        <f t="shared" si="4"/>
        <v>0</v>
      </c>
      <c r="F134" s="10"/>
      <c r="G134" s="35" t="e">
        <f>'Truck-race 2013-2014'!#REF!</f>
        <v>#REF!</v>
      </c>
      <c r="I134" s="65" t="e">
        <f t="shared" si="3"/>
        <v>#REF!</v>
      </c>
    </row>
    <row r="135" spans="2:9" ht="26.25">
      <c r="B135" s="8" t="s">
        <v>91</v>
      </c>
      <c r="C135" s="53">
        <v>48</v>
      </c>
      <c r="D135" s="9"/>
      <c r="E135" s="9">
        <f t="shared" si="4"/>
        <v>0</v>
      </c>
      <c r="F135" s="10"/>
      <c r="G135" s="35" t="e">
        <f>'Truck-race 2013-2014'!#REF!</f>
        <v>#REF!</v>
      </c>
      <c r="I135" s="65" t="e">
        <f t="shared" si="3"/>
        <v>#REF!</v>
      </c>
    </row>
    <row r="136" spans="2:9" ht="26.25">
      <c r="B136" s="8" t="s">
        <v>92</v>
      </c>
      <c r="C136" s="53">
        <v>49</v>
      </c>
      <c r="D136" s="9"/>
      <c r="E136" s="9">
        <f t="shared" si="4"/>
        <v>0</v>
      </c>
      <c r="F136" s="10"/>
      <c r="G136" s="35" t="e">
        <f>'Truck-race 2013-2014'!#REF!</f>
        <v>#REF!</v>
      </c>
      <c r="I136" s="65" t="e">
        <f t="shared" si="3"/>
        <v>#REF!</v>
      </c>
    </row>
    <row r="137" spans="2:9" ht="27" thickBot="1">
      <c r="B137" s="8" t="s">
        <v>93</v>
      </c>
      <c r="C137" s="54">
        <v>50</v>
      </c>
      <c r="D137" s="12"/>
      <c r="E137" s="12">
        <f t="shared" si="4"/>
        <v>0</v>
      </c>
      <c r="F137" s="13"/>
      <c r="G137" s="36" t="e">
        <f>'Truck-race 2013-2014'!#REF!</f>
        <v>#REF!</v>
      </c>
      <c r="I137" s="65" t="e">
        <f t="shared" si="3"/>
        <v>#REF!</v>
      </c>
    </row>
    <row r="138" spans="2:9" s="30" customFormat="1" ht="25.5" customHeight="1">
      <c r="B138" s="8" t="s">
        <v>52</v>
      </c>
      <c r="C138" s="52" t="s">
        <v>20</v>
      </c>
      <c r="D138" s="75"/>
      <c r="E138" s="9">
        <f>F138-D138</f>
        <v>0</v>
      </c>
      <c r="F138" s="10"/>
      <c r="G138" s="11">
        <f>'Truck-race 2013-2014'!F11</f>
        <v>0</v>
      </c>
      <c r="I138" s="65">
        <f>IF(G138=0,0,1)</f>
        <v>0</v>
      </c>
    </row>
    <row r="139" spans="2:16" s="30" customFormat="1" ht="25.5" customHeight="1">
      <c r="B139" s="8" t="s">
        <v>53</v>
      </c>
      <c r="C139" s="52" t="s">
        <v>19</v>
      </c>
      <c r="D139" s="9"/>
      <c r="E139" s="9">
        <f>F139-D139</f>
        <v>0</v>
      </c>
      <c r="F139" s="10"/>
      <c r="G139" s="11" t="e">
        <f>'Truck-race 2013-2014'!#REF!</f>
        <v>#REF!</v>
      </c>
      <c r="I139" s="65" t="e">
        <f>IF(G139=0,0,1)</f>
        <v>#REF!</v>
      </c>
      <c r="P139" s="88"/>
    </row>
    <row r="140" spans="2:16" s="30" customFormat="1" ht="25.5" customHeight="1">
      <c r="B140" s="8" t="s">
        <v>54</v>
      </c>
      <c r="C140" s="53" t="s">
        <v>116</v>
      </c>
      <c r="D140" s="9"/>
      <c r="E140" s="9">
        <f>F140-D140</f>
        <v>0</v>
      </c>
      <c r="F140" s="10"/>
      <c r="G140" s="35" t="e">
        <f>'Truck-race 2013-2014'!#REF!</f>
        <v>#REF!</v>
      </c>
      <c r="H140" s="5"/>
      <c r="I140" s="65" t="e">
        <f>IF(G140=0,0,1)</f>
        <v>#REF!</v>
      </c>
      <c r="J140" s="31"/>
      <c r="P140" s="88"/>
    </row>
    <row r="141" spans="2:16" s="32" customFormat="1" ht="25.5" customHeight="1">
      <c r="B141" s="8" t="s">
        <v>55</v>
      </c>
      <c r="C141" s="53" t="s">
        <v>114</v>
      </c>
      <c r="D141" s="9"/>
      <c r="E141" s="9">
        <f>F141-D141</f>
        <v>0</v>
      </c>
      <c r="F141" s="10"/>
      <c r="G141" s="35" t="e">
        <f>'Truck-race 2013-2014'!#REF!</f>
        <v>#REF!</v>
      </c>
      <c r="H141" s="5"/>
      <c r="I141" s="65" t="e">
        <f>IF(G141=0,0,1)</f>
        <v>#REF!</v>
      </c>
      <c r="P141" s="89"/>
    </row>
  </sheetData>
  <sheetProtection/>
  <mergeCells count="3">
    <mergeCell ref="B1:G1"/>
    <mergeCell ref="B3:G3"/>
    <mergeCell ref="B14:G14"/>
  </mergeCells>
  <printOptions/>
  <pageMargins left="0.787401575" right="0.787401575" top="0.984251969" bottom="0.984251969" header="0.4921259845" footer="0.4921259845"/>
  <pageSetup horizontalDpi="300" verticalDpi="300" orientation="portrait" paperSize="9" scale="6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DDF73F"/>
  </sheetPr>
  <dimension ref="A1:P141"/>
  <sheetViews>
    <sheetView zoomScale="125" zoomScaleNormal="125" zoomScalePageLayoutView="0" workbookViewId="0" topLeftCell="A1">
      <selection activeCell="B4" sqref="B4"/>
    </sheetView>
  </sheetViews>
  <sheetFormatPr defaultColWidth="20.421875" defaultRowHeight="12.75"/>
  <cols>
    <col min="1" max="1" width="1.1484375" style="5" customWidth="1"/>
    <col min="2" max="2" width="12.140625" style="5" customWidth="1"/>
    <col min="3" max="3" width="34.7109375" style="14" customWidth="1"/>
    <col min="4" max="4" width="14.00390625" style="5" customWidth="1"/>
    <col min="5" max="5" width="14.00390625" style="14" customWidth="1"/>
    <col min="6" max="6" width="14.00390625" style="5" customWidth="1"/>
    <col min="7" max="7" width="15.421875" style="27" bestFit="1" customWidth="1"/>
    <col min="8" max="8" width="0.85546875" style="5" customWidth="1"/>
    <col min="9" max="9" width="20.421875" style="64" customWidth="1"/>
    <col min="10" max="11" width="20.421875" style="5" customWidth="1"/>
    <col min="12" max="12" width="5.8515625" style="5" customWidth="1"/>
    <col min="13" max="13" width="10.421875" style="5" customWidth="1"/>
    <col min="14" max="14" width="9.00390625" style="5" customWidth="1"/>
    <col min="15" max="15" width="9.57421875" style="5" customWidth="1"/>
    <col min="16" max="16" width="10.8515625" style="103" customWidth="1"/>
    <col min="17" max="17" width="5.8515625" style="5" customWidth="1"/>
    <col min="18" max="16384" width="20.421875" style="5" customWidth="1"/>
  </cols>
  <sheetData>
    <row r="1" spans="1:7" ht="50.25" customHeight="1">
      <c r="A1" s="18"/>
      <c r="B1" s="144" t="s">
        <v>9</v>
      </c>
      <c r="C1" s="145"/>
      <c r="D1" s="145"/>
      <c r="E1" s="145"/>
      <c r="F1" s="145"/>
      <c r="G1" s="145"/>
    </row>
    <row r="2" spans="3:6" ht="33.75" customHeight="1" thickBot="1">
      <c r="C2" s="19"/>
      <c r="D2" s="19"/>
      <c r="E2" s="20"/>
      <c r="F2" s="19"/>
    </row>
    <row r="3" spans="1:7" ht="67.5" customHeight="1" thickBot="1">
      <c r="A3" s="21"/>
      <c r="B3" s="141" t="s">
        <v>137</v>
      </c>
      <c r="C3" s="142"/>
      <c r="D3" s="142"/>
      <c r="E3" s="142"/>
      <c r="F3" s="142"/>
      <c r="G3" s="143"/>
    </row>
    <row r="4" ht="27" customHeight="1" thickBot="1"/>
    <row r="5" spans="2:16" s="84" customFormat="1" ht="26.25" customHeight="1">
      <c r="B5" s="6" t="s">
        <v>0</v>
      </c>
      <c r="C5" s="7" t="s">
        <v>1</v>
      </c>
      <c r="D5" s="7" t="s">
        <v>126</v>
      </c>
      <c r="E5" s="7" t="s">
        <v>127</v>
      </c>
      <c r="F5" s="7" t="s">
        <v>10</v>
      </c>
      <c r="G5" s="77" t="s">
        <v>8</v>
      </c>
      <c r="I5" s="86"/>
      <c r="P5" s="104"/>
    </row>
    <row r="6" spans="2:16" s="30" customFormat="1" ht="25.5" customHeight="1">
      <c r="B6" s="8" t="s">
        <v>11</v>
      </c>
      <c r="C6" s="52" t="s">
        <v>3</v>
      </c>
      <c r="D6" s="9">
        <v>41.52</v>
      </c>
      <c r="E6" s="9">
        <f aca="true" t="shared" si="0" ref="E6:E13">F6-D6</f>
        <v>41.87</v>
      </c>
      <c r="F6" s="66">
        <v>83.39</v>
      </c>
      <c r="G6" s="11">
        <f>'Truck-race 2013-2014'!G3</f>
        <v>30</v>
      </c>
      <c r="I6" s="65">
        <f aca="true" t="shared" si="1" ref="I6:I13">IF(G6=0,0,1)</f>
        <v>1</v>
      </c>
      <c r="P6" s="105"/>
    </row>
    <row r="7" spans="2:16" s="30" customFormat="1" ht="25.5" customHeight="1">
      <c r="B7" s="8" t="s">
        <v>45</v>
      </c>
      <c r="C7" s="52" t="s">
        <v>17</v>
      </c>
      <c r="D7" s="9">
        <v>36.21</v>
      </c>
      <c r="E7" s="75">
        <f t="shared" si="0"/>
        <v>43.96</v>
      </c>
      <c r="F7" s="10">
        <v>80.17</v>
      </c>
      <c r="G7" s="11">
        <f>'Truck-race 2013-2014'!G4</f>
        <v>25</v>
      </c>
      <c r="I7" s="65">
        <f t="shared" si="1"/>
        <v>1</v>
      </c>
      <c r="P7" s="105"/>
    </row>
    <row r="8" spans="2:9" s="30" customFormat="1" ht="25.5" customHeight="1">
      <c r="B8" s="8" t="s">
        <v>46</v>
      </c>
      <c r="C8" s="53" t="s">
        <v>115</v>
      </c>
      <c r="D8" s="9">
        <v>39.72</v>
      </c>
      <c r="E8" s="9">
        <f t="shared" si="0"/>
        <v>39.040000000000006</v>
      </c>
      <c r="F8" s="10">
        <v>78.76</v>
      </c>
      <c r="G8" s="35">
        <f>'Truck-race 2013-2014'!G6</f>
        <v>22</v>
      </c>
      <c r="H8" s="5"/>
      <c r="I8" s="65">
        <f t="shared" si="1"/>
        <v>1</v>
      </c>
    </row>
    <row r="9" spans="2:9" s="30" customFormat="1" ht="25.5" customHeight="1">
      <c r="B9" s="8" t="s">
        <v>47</v>
      </c>
      <c r="C9" s="52" t="s">
        <v>13</v>
      </c>
      <c r="D9" s="75">
        <v>42.08</v>
      </c>
      <c r="E9" s="9">
        <f t="shared" si="0"/>
        <v>35.42</v>
      </c>
      <c r="F9" s="10">
        <v>77.5</v>
      </c>
      <c r="G9" s="11">
        <f>'Truck-race 2013-2014'!G7</f>
        <v>20</v>
      </c>
      <c r="I9" s="65">
        <f t="shared" si="1"/>
        <v>1</v>
      </c>
    </row>
    <row r="10" spans="2:9" s="30" customFormat="1" ht="25.5" customHeight="1">
      <c r="B10" s="8" t="s">
        <v>48</v>
      </c>
      <c r="C10" s="53" t="s">
        <v>44</v>
      </c>
      <c r="D10" s="9">
        <v>32.34</v>
      </c>
      <c r="E10" s="9">
        <f t="shared" si="0"/>
        <v>34.72999999999999</v>
      </c>
      <c r="F10" s="10">
        <v>67.07</v>
      </c>
      <c r="G10" s="11">
        <f>'Truck-race 2013-2014'!G9</f>
        <v>18</v>
      </c>
      <c r="I10" s="65">
        <f t="shared" si="1"/>
        <v>1</v>
      </c>
    </row>
    <row r="11" spans="2:9" s="30" customFormat="1" ht="25.5" customHeight="1">
      <c r="B11" s="8" t="s">
        <v>49</v>
      </c>
      <c r="C11" s="53" t="s">
        <v>120</v>
      </c>
      <c r="D11" s="9">
        <v>28.79</v>
      </c>
      <c r="E11" s="9">
        <f t="shared" si="0"/>
        <v>36.190000000000005</v>
      </c>
      <c r="F11" s="10">
        <v>64.98</v>
      </c>
      <c r="G11" s="35">
        <f>'Truck-race 2013-2014'!G8</f>
        <v>16</v>
      </c>
      <c r="H11" s="5"/>
      <c r="I11" s="65">
        <f t="shared" si="1"/>
        <v>1</v>
      </c>
    </row>
    <row r="12" spans="2:9" s="30" customFormat="1" ht="25.5" customHeight="1">
      <c r="B12" s="8" t="s">
        <v>50</v>
      </c>
      <c r="C12" s="53" t="s">
        <v>117</v>
      </c>
      <c r="D12" s="9">
        <v>23.6</v>
      </c>
      <c r="E12" s="9">
        <f t="shared" si="0"/>
        <v>31.299999999999997</v>
      </c>
      <c r="F12" s="10">
        <v>54.9</v>
      </c>
      <c r="G12" s="35">
        <f>'Truck-race 2013-2014'!G10</f>
        <v>14</v>
      </c>
      <c r="H12" s="5"/>
      <c r="I12" s="65">
        <f t="shared" si="1"/>
        <v>1</v>
      </c>
    </row>
    <row r="13" spans="2:9" s="30" customFormat="1" ht="25.5" customHeight="1" thickBot="1">
      <c r="B13" s="8" t="s">
        <v>51</v>
      </c>
      <c r="C13" s="52" t="s">
        <v>21</v>
      </c>
      <c r="D13" s="9">
        <v>28.89</v>
      </c>
      <c r="E13" s="9">
        <f t="shared" si="0"/>
        <v>24.46</v>
      </c>
      <c r="F13" s="10">
        <v>53.35</v>
      </c>
      <c r="G13" s="11">
        <f>'Truck-race 2013-2014'!G5</f>
        <v>12</v>
      </c>
      <c r="I13" s="65">
        <f t="shared" si="1"/>
        <v>1</v>
      </c>
    </row>
    <row r="14" spans="2:7" ht="27" thickBot="1">
      <c r="B14" s="146" t="s">
        <v>6</v>
      </c>
      <c r="C14" s="147"/>
      <c r="D14" s="147"/>
      <c r="E14" s="147"/>
      <c r="F14" s="147"/>
      <c r="G14" s="148"/>
    </row>
    <row r="15" ht="27" thickBot="1"/>
    <row r="16" spans="3:7" ht="27" thickBot="1">
      <c r="C16" s="111" t="s">
        <v>17</v>
      </c>
      <c r="D16" s="112">
        <v>15.95</v>
      </c>
      <c r="E16" s="113" t="s">
        <v>119</v>
      </c>
      <c r="G16" s="5"/>
    </row>
    <row r="17" spans="3:7" ht="26.25">
      <c r="C17" s="90"/>
      <c r="E17" s="5"/>
      <c r="F17" s="27"/>
      <c r="G17" s="5"/>
    </row>
    <row r="18" spans="6:16" ht="26.25">
      <c r="F18" s="27"/>
      <c r="G18" s="5"/>
      <c r="H18" s="64"/>
      <c r="I18" s="5"/>
      <c r="O18" s="103"/>
      <c r="P18" s="5"/>
    </row>
    <row r="19" spans="6:16" ht="26.25">
      <c r="F19" s="27"/>
      <c r="G19" s="5"/>
      <c r="H19" s="64"/>
      <c r="I19" s="5"/>
      <c r="O19" s="103"/>
      <c r="P19" s="5"/>
    </row>
    <row r="20" spans="6:16" ht="26.25">
      <c r="F20" s="27"/>
      <c r="G20" s="5"/>
      <c r="H20" s="64"/>
      <c r="I20" s="5"/>
      <c r="O20" s="103"/>
      <c r="P20" s="5"/>
    </row>
    <row r="21" spans="6:16" ht="26.25">
      <c r="F21" s="27"/>
      <c r="G21" s="5"/>
      <c r="H21" s="64"/>
      <c r="I21" s="5"/>
      <c r="O21" s="103"/>
      <c r="P21" s="5"/>
    </row>
    <row r="22" spans="6:16" ht="26.25">
      <c r="F22" s="27"/>
      <c r="G22" s="5"/>
      <c r="H22" s="64"/>
      <c r="I22" s="5"/>
      <c r="O22" s="103"/>
      <c r="P22" s="5"/>
    </row>
    <row r="23" spans="6:16" ht="26.25">
      <c r="F23" s="27"/>
      <c r="G23" s="5"/>
      <c r="H23" s="64"/>
      <c r="I23" s="5"/>
      <c r="O23" s="103"/>
      <c r="P23" s="5"/>
    </row>
    <row r="24" spans="6:16" ht="26.25">
      <c r="F24" s="27"/>
      <c r="G24" s="5"/>
      <c r="H24" s="64"/>
      <c r="I24" s="5"/>
      <c r="O24" s="103"/>
      <c r="P24" s="5"/>
    </row>
    <row r="25" spans="6:16" ht="26.25">
      <c r="F25" s="27"/>
      <c r="G25" s="5"/>
      <c r="H25" s="64"/>
      <c r="I25" s="5"/>
      <c r="O25" s="103"/>
      <c r="P25" s="5"/>
    </row>
    <row r="26" ht="26.25"/>
    <row r="27" ht="26.25"/>
    <row r="28" ht="26.25"/>
    <row r="29" ht="26.25"/>
    <row r="30" ht="26.25"/>
    <row r="31" ht="26.25"/>
    <row r="32" ht="26.25"/>
    <row r="33" ht="26.25"/>
    <row r="34" ht="26.25"/>
    <row r="35" ht="26.25"/>
    <row r="36" ht="26.25"/>
    <row r="37" ht="26.25"/>
    <row r="38" ht="26.25"/>
    <row r="39" ht="26.25"/>
    <row r="40" ht="26.25"/>
    <row r="41" ht="26.25"/>
    <row r="42" ht="26.25"/>
    <row r="43" ht="26.25"/>
    <row r="44" ht="26.25"/>
    <row r="45" ht="26.25"/>
    <row r="46" ht="26.25"/>
    <row r="47" ht="26.25"/>
    <row r="48" ht="26.25"/>
    <row r="49" ht="26.25"/>
    <row r="50" ht="26.25"/>
    <row r="51" ht="26.25"/>
    <row r="52" ht="26.25"/>
    <row r="53" ht="26.25"/>
    <row r="54" ht="26.25"/>
    <row r="55" ht="26.25"/>
    <row r="56" ht="26.25"/>
    <row r="57" ht="26.25"/>
    <row r="58" ht="26.25"/>
    <row r="59" ht="26.25"/>
    <row r="60" spans="5:7" ht="26.25">
      <c r="E60" s="5"/>
      <c r="F60" s="27"/>
      <c r="G60" s="5"/>
    </row>
    <row r="61" spans="5:7" ht="26.25">
      <c r="E61" s="5"/>
      <c r="F61" s="27"/>
      <c r="G61" s="5"/>
    </row>
    <row r="62" spans="5:7" ht="26.25">
      <c r="E62" s="5"/>
      <c r="F62" s="27"/>
      <c r="G62" s="5"/>
    </row>
    <row r="63" spans="5:7" ht="26.25">
      <c r="E63" s="5"/>
      <c r="F63" s="27"/>
      <c r="G63" s="5"/>
    </row>
    <row r="64" spans="5:7" ht="26.25">
      <c r="E64" s="5"/>
      <c r="F64" s="27"/>
      <c r="G64" s="5"/>
    </row>
    <row r="65" spans="5:7" ht="26.25">
      <c r="E65" s="5"/>
      <c r="F65" s="27"/>
      <c r="G65" s="5"/>
    </row>
    <row r="66" spans="5:7" ht="26.25">
      <c r="E66" s="5"/>
      <c r="F66" s="27"/>
      <c r="G66" s="5"/>
    </row>
    <row r="67" spans="5:7" ht="26.25">
      <c r="E67" s="5"/>
      <c r="F67" s="27"/>
      <c r="G67" s="5"/>
    </row>
    <row r="68" spans="5:7" ht="26.25">
      <c r="E68" s="5"/>
      <c r="F68" s="27"/>
      <c r="G68" s="5"/>
    </row>
    <row r="69" spans="3:7" ht="26.25">
      <c r="C69" s="5"/>
      <c r="D69" s="14"/>
      <c r="E69" s="5"/>
      <c r="F69" s="27"/>
      <c r="G69" s="5"/>
    </row>
    <row r="70" spans="3:7" ht="26.25">
      <c r="C70" s="5"/>
      <c r="D70" s="14"/>
      <c r="E70" s="5"/>
      <c r="F70" s="27"/>
      <c r="G70" s="5"/>
    </row>
    <row r="71" spans="3:7" ht="26.25">
      <c r="C71" s="5"/>
      <c r="D71" s="14"/>
      <c r="E71" s="5"/>
      <c r="F71" s="27"/>
      <c r="G71" s="5"/>
    </row>
    <row r="72" spans="3:7" ht="26.25">
      <c r="C72" s="5"/>
      <c r="D72" s="14"/>
      <c r="E72" s="5"/>
      <c r="F72" s="27"/>
      <c r="G72" s="5"/>
    </row>
    <row r="73" spans="3:7" ht="26.25">
      <c r="C73" s="5"/>
      <c r="D73" s="14"/>
      <c r="E73" s="5"/>
      <c r="F73" s="27"/>
      <c r="G73" s="5"/>
    </row>
    <row r="74" spans="3:7" ht="26.25">
      <c r="C74" s="5"/>
      <c r="D74" s="14"/>
      <c r="E74" s="5"/>
      <c r="F74" s="27"/>
      <c r="G74" s="5"/>
    </row>
    <row r="75" spans="3:7" ht="26.25">
      <c r="C75" s="5"/>
      <c r="D75" s="14"/>
      <c r="E75" s="5"/>
      <c r="F75" s="27"/>
      <c r="G75" s="5"/>
    </row>
    <row r="76" spans="3:7" ht="26.25">
      <c r="C76" s="5"/>
      <c r="D76" s="14"/>
      <c r="E76" s="5"/>
      <c r="F76" s="27"/>
      <c r="G76" s="5"/>
    </row>
    <row r="77" spans="3:7" ht="26.25">
      <c r="C77" s="5"/>
      <c r="D77" s="14"/>
      <c r="E77" s="5"/>
      <c r="F77" s="27"/>
      <c r="G77" s="5"/>
    </row>
    <row r="78" ht="26.25"/>
    <row r="79" ht="26.25"/>
    <row r="80" ht="26.25"/>
    <row r="81" ht="26.25"/>
    <row r="82" ht="26.25"/>
    <row r="83" ht="26.25"/>
    <row r="84" ht="26.25"/>
    <row r="85" ht="26.25"/>
    <row r="86" ht="26.25"/>
    <row r="87" ht="26.25"/>
    <row r="88" ht="26.25"/>
    <row r="89" ht="26.25"/>
    <row r="90" ht="26.25"/>
    <row r="91" ht="26.25"/>
    <row r="92" ht="26.25"/>
    <row r="93" ht="26.25"/>
    <row r="94" ht="26.25"/>
    <row r="95" ht="26.25"/>
    <row r="96" ht="26.25"/>
    <row r="97" ht="26.25"/>
    <row r="98" ht="26.25"/>
    <row r="99" ht="26.25"/>
    <row r="100" spans="2:16" s="30" customFormat="1" ht="25.5" customHeight="1">
      <c r="B100" s="8" t="s">
        <v>52</v>
      </c>
      <c r="C100" s="52" t="s">
        <v>20</v>
      </c>
      <c r="D100" s="75"/>
      <c r="E100" s="75">
        <f aca="true" t="shared" si="2" ref="E100:E106">F100-D100</f>
        <v>0</v>
      </c>
      <c r="F100" s="66"/>
      <c r="G100" s="11">
        <f>'Truck-race 2013-2014'!G11</f>
        <v>0</v>
      </c>
      <c r="I100" s="65">
        <f aca="true" t="shared" si="3" ref="I100:I106">IF(G100=0,0,1)</f>
        <v>0</v>
      </c>
      <c r="P100" s="105"/>
    </row>
    <row r="101" spans="2:16" s="30" customFormat="1" ht="25.5" customHeight="1">
      <c r="B101" s="8" t="s">
        <v>53</v>
      </c>
      <c r="C101" s="53" t="s">
        <v>114</v>
      </c>
      <c r="D101" s="9"/>
      <c r="E101" s="9">
        <f t="shared" si="2"/>
        <v>0</v>
      </c>
      <c r="F101" s="10"/>
      <c r="G101" s="35" t="e">
        <f>'Truck-race 2013-2014'!#REF!</f>
        <v>#REF!</v>
      </c>
      <c r="H101" s="5"/>
      <c r="I101" s="65" t="e">
        <f t="shared" si="3"/>
        <v>#REF!</v>
      </c>
      <c r="P101" s="105"/>
    </row>
    <row r="102" spans="2:16" s="30" customFormat="1" ht="25.5" customHeight="1" thickBot="1">
      <c r="B102" s="8" t="s">
        <v>54</v>
      </c>
      <c r="C102" s="54" t="s">
        <v>118</v>
      </c>
      <c r="D102" s="9"/>
      <c r="E102" s="9">
        <f t="shared" si="2"/>
        <v>0</v>
      </c>
      <c r="F102" s="10"/>
      <c r="G102" s="35" t="e">
        <f>'Truck-race 2013-2014'!#REF!</f>
        <v>#REF!</v>
      </c>
      <c r="H102" s="5"/>
      <c r="I102" s="65" t="e">
        <f t="shared" si="3"/>
        <v>#REF!</v>
      </c>
      <c r="J102" s="31"/>
      <c r="P102" s="105"/>
    </row>
    <row r="103" spans="2:16" s="32" customFormat="1" ht="25.5" customHeight="1">
      <c r="B103" s="8" t="s">
        <v>55</v>
      </c>
      <c r="C103" s="53" t="s">
        <v>43</v>
      </c>
      <c r="D103" s="9"/>
      <c r="E103" s="9">
        <f t="shared" si="2"/>
        <v>0</v>
      </c>
      <c r="F103" s="10"/>
      <c r="G103" s="33" t="e">
        <f>'Truck-race 2013-2014'!#REF!</f>
        <v>#REF!</v>
      </c>
      <c r="I103" s="65" t="e">
        <f t="shared" si="3"/>
        <v>#REF!</v>
      </c>
      <c r="P103" s="106"/>
    </row>
    <row r="104" spans="2:16" s="30" customFormat="1" ht="25.5" customHeight="1">
      <c r="B104" s="8" t="s">
        <v>56</v>
      </c>
      <c r="C104" s="52" t="s">
        <v>19</v>
      </c>
      <c r="D104" s="9"/>
      <c r="E104" s="9">
        <f t="shared" si="2"/>
        <v>0</v>
      </c>
      <c r="F104" s="10"/>
      <c r="G104" s="11" t="e">
        <f>'Truck-race 2013-2014'!#REF!</f>
        <v>#REF!</v>
      </c>
      <c r="I104" s="65" t="e">
        <f t="shared" si="3"/>
        <v>#REF!</v>
      </c>
      <c r="P104" s="105"/>
    </row>
    <row r="105" spans="2:16" s="30" customFormat="1" ht="25.5" customHeight="1">
      <c r="B105" s="8" t="s">
        <v>57</v>
      </c>
      <c r="C105" s="52" t="s">
        <v>14</v>
      </c>
      <c r="D105" s="9"/>
      <c r="E105" s="9">
        <f t="shared" si="2"/>
        <v>0</v>
      </c>
      <c r="F105" s="10"/>
      <c r="G105" s="11" t="e">
        <f>'Truck-race 2013-2014'!#REF!</f>
        <v>#REF!</v>
      </c>
      <c r="I105" s="65" t="e">
        <f t="shared" si="3"/>
        <v>#REF!</v>
      </c>
      <c r="P105" s="105"/>
    </row>
    <row r="106" spans="2:16" s="30" customFormat="1" ht="25.5" customHeight="1">
      <c r="B106" s="8" t="s">
        <v>58</v>
      </c>
      <c r="C106" s="52" t="s">
        <v>28</v>
      </c>
      <c r="D106" s="9"/>
      <c r="E106" s="9">
        <f t="shared" si="2"/>
        <v>0</v>
      </c>
      <c r="F106" s="10"/>
      <c r="G106" s="35" t="e">
        <f>'Truck-race 2013-2014'!#REF!</f>
        <v>#REF!</v>
      </c>
      <c r="I106" s="65" t="e">
        <f t="shared" si="3"/>
        <v>#REF!</v>
      </c>
      <c r="P106" s="105"/>
    </row>
    <row r="107" spans="2:16" s="30" customFormat="1" ht="25.5" customHeight="1">
      <c r="B107" s="8" t="s">
        <v>59</v>
      </c>
      <c r="C107" s="52" t="s">
        <v>23</v>
      </c>
      <c r="D107" s="9"/>
      <c r="E107" s="9">
        <f aca="true" t="shared" si="4" ref="E107:E123">F107-D107</f>
        <v>0</v>
      </c>
      <c r="F107" s="10"/>
      <c r="G107" s="35" t="e">
        <f>'Truck-race 2013-2014'!#REF!</f>
        <v>#REF!</v>
      </c>
      <c r="I107" s="65" t="e">
        <f aca="true" t="shared" si="5" ref="I107:I141">IF(G107=0,0,1)</f>
        <v>#REF!</v>
      </c>
      <c r="P107" s="105"/>
    </row>
    <row r="108" spans="2:16" s="30" customFormat="1" ht="25.5" customHeight="1">
      <c r="B108" s="8" t="s">
        <v>60</v>
      </c>
      <c r="C108" s="52" t="s">
        <v>27</v>
      </c>
      <c r="D108" s="9"/>
      <c r="E108" s="9">
        <f t="shared" si="4"/>
        <v>0</v>
      </c>
      <c r="F108" s="10"/>
      <c r="G108" s="35" t="e">
        <f>'Truck-race 2013-2014'!#REF!</f>
        <v>#REF!</v>
      </c>
      <c r="I108" s="65" t="e">
        <f t="shared" si="5"/>
        <v>#REF!</v>
      </c>
      <c r="P108" s="105"/>
    </row>
    <row r="109" spans="2:16" s="30" customFormat="1" ht="25.5" customHeight="1">
      <c r="B109" s="8" t="s">
        <v>61</v>
      </c>
      <c r="C109" s="52" t="s">
        <v>26</v>
      </c>
      <c r="D109" s="9"/>
      <c r="E109" s="9">
        <f t="shared" si="4"/>
        <v>0</v>
      </c>
      <c r="F109" s="10"/>
      <c r="G109" s="35" t="e">
        <f>'Truck-race 2013-2014'!#REF!</f>
        <v>#REF!</v>
      </c>
      <c r="I109" s="65" t="e">
        <f t="shared" si="5"/>
        <v>#REF!</v>
      </c>
      <c r="P109" s="105"/>
    </row>
    <row r="110" spans="2:16" s="30" customFormat="1" ht="25.5" customHeight="1">
      <c r="B110" s="8" t="s">
        <v>62</v>
      </c>
      <c r="C110" s="52" t="s">
        <v>29</v>
      </c>
      <c r="D110" s="9"/>
      <c r="E110" s="9">
        <f t="shared" si="4"/>
        <v>0</v>
      </c>
      <c r="F110" s="10"/>
      <c r="G110" s="35" t="e">
        <f>'Truck-race 2013-2014'!#REF!</f>
        <v>#REF!</v>
      </c>
      <c r="I110" s="65" t="e">
        <f t="shared" si="5"/>
        <v>#REF!</v>
      </c>
      <c r="P110" s="105"/>
    </row>
    <row r="111" spans="2:16" s="30" customFormat="1" ht="25.5" customHeight="1">
      <c r="B111" s="8" t="s">
        <v>63</v>
      </c>
      <c r="C111" s="52" t="s">
        <v>4</v>
      </c>
      <c r="D111" s="9"/>
      <c r="E111" s="9">
        <f t="shared" si="4"/>
        <v>0</v>
      </c>
      <c r="F111" s="10"/>
      <c r="G111" s="35" t="e">
        <f>'Truck-race 2013-2014'!#REF!</f>
        <v>#REF!</v>
      </c>
      <c r="I111" s="65" t="e">
        <f t="shared" si="5"/>
        <v>#REF!</v>
      </c>
      <c r="P111" s="105"/>
    </row>
    <row r="112" spans="2:16" s="30" customFormat="1" ht="25.5" customHeight="1">
      <c r="B112" s="8" t="s">
        <v>64</v>
      </c>
      <c r="C112" s="52" t="s">
        <v>32</v>
      </c>
      <c r="D112" s="9"/>
      <c r="E112" s="9">
        <f t="shared" si="4"/>
        <v>0</v>
      </c>
      <c r="F112" s="10"/>
      <c r="G112" s="35" t="e">
        <f>'Truck-race 2013-2014'!#REF!</f>
        <v>#REF!</v>
      </c>
      <c r="I112" s="65" t="e">
        <f t="shared" si="5"/>
        <v>#REF!</v>
      </c>
      <c r="P112" s="105"/>
    </row>
    <row r="113" spans="2:16" s="30" customFormat="1" ht="25.5" customHeight="1">
      <c r="B113" s="8" t="s">
        <v>65</v>
      </c>
      <c r="C113" s="52" t="s">
        <v>30</v>
      </c>
      <c r="D113" s="9"/>
      <c r="E113" s="9">
        <f t="shared" si="4"/>
        <v>0</v>
      </c>
      <c r="F113" s="10"/>
      <c r="G113" s="35" t="e">
        <f>'Truck-race 2013-2014'!#REF!</f>
        <v>#REF!</v>
      </c>
      <c r="I113" s="65" t="e">
        <f t="shared" si="5"/>
        <v>#REF!</v>
      </c>
      <c r="P113" s="105"/>
    </row>
    <row r="114" spans="2:16" s="30" customFormat="1" ht="25.5" customHeight="1">
      <c r="B114" s="8" t="s">
        <v>66</v>
      </c>
      <c r="C114" s="53" t="s">
        <v>31</v>
      </c>
      <c r="D114" s="9"/>
      <c r="E114" s="9">
        <f t="shared" si="4"/>
        <v>0</v>
      </c>
      <c r="F114" s="10"/>
      <c r="G114" s="35" t="e">
        <f>'Truck-race 2013-2014'!#REF!</f>
        <v>#REF!</v>
      </c>
      <c r="I114" s="65" t="e">
        <f t="shared" si="5"/>
        <v>#REF!</v>
      </c>
      <c r="P114" s="105"/>
    </row>
    <row r="115" spans="2:16" s="30" customFormat="1" ht="25.5" customHeight="1">
      <c r="B115" s="8" t="s">
        <v>67</v>
      </c>
      <c r="C115" s="52" t="s">
        <v>33</v>
      </c>
      <c r="D115" s="9"/>
      <c r="E115" s="9">
        <f t="shared" si="4"/>
        <v>0</v>
      </c>
      <c r="F115" s="10"/>
      <c r="G115" s="35" t="e">
        <f>'Truck-race 2013-2014'!#REF!</f>
        <v>#REF!</v>
      </c>
      <c r="I115" s="65" t="e">
        <f t="shared" si="5"/>
        <v>#REF!</v>
      </c>
      <c r="P115" s="105"/>
    </row>
    <row r="116" spans="2:16" s="30" customFormat="1" ht="25.5" customHeight="1">
      <c r="B116" s="8" t="s">
        <v>68</v>
      </c>
      <c r="C116" s="53" t="s">
        <v>42</v>
      </c>
      <c r="D116" s="9"/>
      <c r="E116" s="9">
        <f t="shared" si="4"/>
        <v>0</v>
      </c>
      <c r="F116" s="10"/>
      <c r="G116" s="35" t="e">
        <f>'Truck-race 2013-2014'!#REF!</f>
        <v>#REF!</v>
      </c>
      <c r="I116" s="65" t="e">
        <f t="shared" si="5"/>
        <v>#REF!</v>
      </c>
      <c r="P116" s="105"/>
    </row>
    <row r="117" spans="2:16" s="30" customFormat="1" ht="25.5" customHeight="1">
      <c r="B117" s="8" t="s">
        <v>69</v>
      </c>
      <c r="C117" s="52" t="s">
        <v>5</v>
      </c>
      <c r="D117" s="9"/>
      <c r="E117" s="9">
        <f t="shared" si="4"/>
        <v>0</v>
      </c>
      <c r="F117" s="10"/>
      <c r="G117" s="35" t="e">
        <f>'Truck-race 2013-2014'!#REF!</f>
        <v>#REF!</v>
      </c>
      <c r="I117" s="65" t="e">
        <f t="shared" si="5"/>
        <v>#REF!</v>
      </c>
      <c r="P117" s="105"/>
    </row>
    <row r="118" spans="2:16" s="30" customFormat="1" ht="25.5" customHeight="1">
      <c r="B118" s="8" t="s">
        <v>70</v>
      </c>
      <c r="C118" s="52" t="s">
        <v>18</v>
      </c>
      <c r="D118" s="9"/>
      <c r="E118" s="9">
        <f t="shared" si="4"/>
        <v>0</v>
      </c>
      <c r="F118" s="10"/>
      <c r="G118" s="35" t="e">
        <f>'Truck-race 2013-2014'!#REF!</f>
        <v>#REF!</v>
      </c>
      <c r="I118" s="65" t="e">
        <f t="shared" si="5"/>
        <v>#REF!</v>
      </c>
      <c r="P118" s="105"/>
    </row>
    <row r="119" spans="2:16" s="30" customFormat="1" ht="25.5" customHeight="1">
      <c r="B119" s="8" t="s">
        <v>71</v>
      </c>
      <c r="C119" s="52" t="s">
        <v>34</v>
      </c>
      <c r="D119" s="9"/>
      <c r="E119" s="9">
        <f t="shared" si="4"/>
        <v>0</v>
      </c>
      <c r="F119" s="10"/>
      <c r="G119" s="35" t="e">
        <f>'Truck-race 2013-2014'!#REF!</f>
        <v>#REF!</v>
      </c>
      <c r="I119" s="65" t="e">
        <f t="shared" si="5"/>
        <v>#REF!</v>
      </c>
      <c r="P119" s="105"/>
    </row>
    <row r="120" spans="2:16" s="30" customFormat="1" ht="25.5" customHeight="1">
      <c r="B120" s="8" t="s">
        <v>72</v>
      </c>
      <c r="C120" s="52" t="s">
        <v>38</v>
      </c>
      <c r="D120" s="9"/>
      <c r="E120" s="9">
        <f t="shared" si="4"/>
        <v>0</v>
      </c>
      <c r="F120" s="10"/>
      <c r="G120" s="35" t="e">
        <f>'Truck-race 2013-2014'!#REF!</f>
        <v>#REF!</v>
      </c>
      <c r="I120" s="65" t="e">
        <f t="shared" si="5"/>
        <v>#REF!</v>
      </c>
      <c r="P120" s="105"/>
    </row>
    <row r="121" spans="2:16" s="30" customFormat="1" ht="25.5" customHeight="1">
      <c r="B121" s="8" t="s">
        <v>73</v>
      </c>
      <c r="C121" s="52" t="s">
        <v>37</v>
      </c>
      <c r="D121" s="9"/>
      <c r="E121" s="9">
        <f t="shared" si="4"/>
        <v>0</v>
      </c>
      <c r="F121" s="10"/>
      <c r="G121" s="35" t="e">
        <f>'Truck-race 2013-2014'!#REF!</f>
        <v>#REF!</v>
      </c>
      <c r="I121" s="65" t="e">
        <f t="shared" si="5"/>
        <v>#REF!</v>
      </c>
      <c r="P121" s="105"/>
    </row>
    <row r="122" spans="2:16" s="30" customFormat="1" ht="25.5" customHeight="1">
      <c r="B122" s="8" t="s">
        <v>74</v>
      </c>
      <c r="C122" s="52" t="s">
        <v>36</v>
      </c>
      <c r="D122" s="9"/>
      <c r="E122" s="9">
        <f t="shared" si="4"/>
        <v>0</v>
      </c>
      <c r="F122" s="10"/>
      <c r="G122" s="35" t="e">
        <f>'Truck-race 2013-2014'!#REF!</f>
        <v>#REF!</v>
      </c>
      <c r="I122" s="65" t="e">
        <f t="shared" si="5"/>
        <v>#REF!</v>
      </c>
      <c r="P122" s="105"/>
    </row>
    <row r="123" spans="2:16" s="30" customFormat="1" ht="25.5" customHeight="1">
      <c r="B123" s="8" t="s">
        <v>75</v>
      </c>
      <c r="C123" s="52" t="s">
        <v>35</v>
      </c>
      <c r="D123" s="9"/>
      <c r="E123" s="9">
        <f t="shared" si="4"/>
        <v>0</v>
      </c>
      <c r="F123" s="10"/>
      <c r="G123" s="35" t="e">
        <f>'Truck-race 2013-2014'!#REF!</f>
        <v>#REF!</v>
      </c>
      <c r="I123" s="65" t="e">
        <f t="shared" si="5"/>
        <v>#REF!</v>
      </c>
      <c r="P123" s="105"/>
    </row>
    <row r="124" spans="2:16" s="30" customFormat="1" ht="25.5" customHeight="1">
      <c r="B124" s="8" t="s">
        <v>76</v>
      </c>
      <c r="C124" s="52" t="s">
        <v>7</v>
      </c>
      <c r="D124" s="9"/>
      <c r="E124" s="9">
        <f aca="true" t="shared" si="6" ref="E124:E141">F124-D124</f>
        <v>0</v>
      </c>
      <c r="F124" s="10"/>
      <c r="G124" s="35" t="e">
        <f>'Truck-race 2013-2014'!#REF!</f>
        <v>#REF!</v>
      </c>
      <c r="I124" s="65" t="e">
        <f t="shared" si="5"/>
        <v>#REF!</v>
      </c>
      <c r="P124" s="105"/>
    </row>
    <row r="125" spans="2:16" s="30" customFormat="1" ht="25.5" customHeight="1">
      <c r="B125" s="8" t="s">
        <v>77</v>
      </c>
      <c r="C125" s="52" t="s">
        <v>39</v>
      </c>
      <c r="D125" s="9"/>
      <c r="E125" s="9">
        <f t="shared" si="6"/>
        <v>0</v>
      </c>
      <c r="F125" s="10"/>
      <c r="G125" s="35" t="e">
        <f>'Truck-race 2013-2014'!#REF!</f>
        <v>#REF!</v>
      </c>
      <c r="I125" s="65" t="e">
        <f t="shared" si="5"/>
        <v>#REF!</v>
      </c>
      <c r="P125" s="105"/>
    </row>
    <row r="126" spans="2:16" s="30" customFormat="1" ht="25.5" customHeight="1">
      <c r="B126" s="8" t="s">
        <v>78</v>
      </c>
      <c r="C126" s="52" t="s">
        <v>40</v>
      </c>
      <c r="D126" s="9"/>
      <c r="E126" s="9">
        <f t="shared" si="6"/>
        <v>0</v>
      </c>
      <c r="F126" s="10"/>
      <c r="G126" s="35" t="e">
        <f>'Truck-race 2013-2014'!#REF!</f>
        <v>#REF!</v>
      </c>
      <c r="I126" s="65" t="e">
        <f t="shared" si="5"/>
        <v>#REF!</v>
      </c>
      <c r="P126" s="105"/>
    </row>
    <row r="127" spans="2:16" s="30" customFormat="1" ht="25.5" customHeight="1">
      <c r="B127" s="8" t="s">
        <v>79</v>
      </c>
      <c r="C127" s="53" t="s">
        <v>41</v>
      </c>
      <c r="D127" s="9"/>
      <c r="E127" s="9">
        <f t="shared" si="6"/>
        <v>0</v>
      </c>
      <c r="F127" s="10"/>
      <c r="G127" s="35" t="e">
        <f>'Truck-race 2013-2014'!#REF!</f>
        <v>#REF!</v>
      </c>
      <c r="I127" s="65" t="e">
        <f t="shared" si="5"/>
        <v>#REF!</v>
      </c>
      <c r="P127" s="105"/>
    </row>
    <row r="128" spans="2:9" ht="26.25">
      <c r="B128" s="8" t="s">
        <v>80</v>
      </c>
      <c r="C128" s="52" t="s">
        <v>25</v>
      </c>
      <c r="D128" s="9"/>
      <c r="E128" s="9">
        <f t="shared" si="6"/>
        <v>0</v>
      </c>
      <c r="F128" s="10"/>
      <c r="G128" s="35" t="e">
        <f>'Truck-race 2013-2014'!#REF!</f>
        <v>#REF!</v>
      </c>
      <c r="I128" s="65" t="e">
        <f t="shared" si="5"/>
        <v>#REF!</v>
      </c>
    </row>
    <row r="129" spans="2:9" ht="26.25">
      <c r="B129" s="8" t="s">
        <v>81</v>
      </c>
      <c r="C129" s="52" t="s">
        <v>16</v>
      </c>
      <c r="D129" s="9"/>
      <c r="E129" s="9">
        <f aca="true" t="shared" si="7" ref="E129:E134">F129-D129</f>
        <v>0</v>
      </c>
      <c r="F129" s="10"/>
      <c r="G129" s="35" t="e">
        <f>'Truck-race 2013-2014'!#REF!</f>
        <v>#REF!</v>
      </c>
      <c r="H129" s="30"/>
      <c r="I129" s="65" t="e">
        <f aca="true" t="shared" si="8" ref="I129:I134">IF(G129=0,0,1)</f>
        <v>#REF!</v>
      </c>
    </row>
    <row r="130" spans="2:9" ht="26.25">
      <c r="B130" s="8" t="s">
        <v>82</v>
      </c>
      <c r="C130" s="53" t="s">
        <v>101</v>
      </c>
      <c r="D130" s="9"/>
      <c r="E130" s="9">
        <f t="shared" si="7"/>
        <v>0</v>
      </c>
      <c r="F130" s="10"/>
      <c r="G130" s="35" t="e">
        <f>'Truck-race 2013-2014'!#REF!</f>
        <v>#REF!</v>
      </c>
      <c r="I130" s="65" t="e">
        <f t="shared" si="8"/>
        <v>#REF!</v>
      </c>
    </row>
    <row r="131" spans="2:9" ht="26.25">
      <c r="B131" s="8" t="s">
        <v>83</v>
      </c>
      <c r="C131" s="52" t="s">
        <v>24</v>
      </c>
      <c r="D131" s="9"/>
      <c r="E131" s="9">
        <f t="shared" si="7"/>
        <v>0</v>
      </c>
      <c r="F131" s="10"/>
      <c r="G131" s="35" t="e">
        <f>'Truck-race 2013-2014'!#REF!</f>
        <v>#REF!</v>
      </c>
      <c r="H131" s="30"/>
      <c r="I131" s="65" t="e">
        <f t="shared" si="8"/>
        <v>#REF!</v>
      </c>
    </row>
    <row r="132" spans="2:9" ht="26.25">
      <c r="B132" s="8" t="s">
        <v>84</v>
      </c>
      <c r="C132" s="63" t="s">
        <v>22</v>
      </c>
      <c r="D132" s="9"/>
      <c r="E132" s="9">
        <f t="shared" si="7"/>
        <v>0</v>
      </c>
      <c r="F132" s="10"/>
      <c r="G132" s="11">
        <f>'Truck-race 2013-2014'!G12</f>
        <v>0</v>
      </c>
      <c r="H132" s="30"/>
      <c r="I132" s="65">
        <f t="shared" si="8"/>
        <v>0</v>
      </c>
    </row>
    <row r="133" spans="2:9" ht="26.25">
      <c r="B133" s="8" t="s">
        <v>85</v>
      </c>
      <c r="C133" s="52" t="s">
        <v>15</v>
      </c>
      <c r="D133" s="9"/>
      <c r="E133" s="9">
        <f t="shared" si="7"/>
        <v>0</v>
      </c>
      <c r="F133" s="10"/>
      <c r="G133" s="11" t="e">
        <f>'Truck-race 2013-2014'!#REF!</f>
        <v>#REF!</v>
      </c>
      <c r="H133" s="30"/>
      <c r="I133" s="65" t="e">
        <f t="shared" si="8"/>
        <v>#REF!</v>
      </c>
    </row>
    <row r="134" spans="2:9" ht="26.25">
      <c r="B134" s="8" t="s">
        <v>86</v>
      </c>
      <c r="C134" s="52" t="s">
        <v>12</v>
      </c>
      <c r="D134" s="9"/>
      <c r="E134" s="9">
        <f t="shared" si="7"/>
        <v>0</v>
      </c>
      <c r="F134" s="10"/>
      <c r="G134" s="11" t="e">
        <f>'Truck-race 2013-2014'!#REF!</f>
        <v>#REF!</v>
      </c>
      <c r="H134" s="30"/>
      <c r="I134" s="65" t="e">
        <f t="shared" si="8"/>
        <v>#REF!</v>
      </c>
    </row>
    <row r="135" spans="2:9" ht="26.25">
      <c r="B135" s="8" t="s">
        <v>87</v>
      </c>
      <c r="C135" s="53" t="s">
        <v>116</v>
      </c>
      <c r="D135" s="9"/>
      <c r="E135" s="9">
        <f>F135-D135</f>
        <v>0</v>
      </c>
      <c r="F135" s="10"/>
      <c r="G135" s="35" t="e">
        <f>'Truck-race 2013-2014'!#REF!</f>
        <v>#REF!</v>
      </c>
      <c r="I135" s="65" t="e">
        <f>IF(G135=0,0,1)</f>
        <v>#REF!</v>
      </c>
    </row>
    <row r="136" spans="2:9" ht="26.25">
      <c r="B136" s="8" t="s">
        <v>88</v>
      </c>
      <c r="C136" s="53">
        <v>45</v>
      </c>
      <c r="D136" s="9"/>
      <c r="E136" s="9">
        <f t="shared" si="6"/>
        <v>0</v>
      </c>
      <c r="F136" s="10"/>
      <c r="G136" s="35">
        <f>'Truck-race 2013-2014'!G13</f>
        <v>0</v>
      </c>
      <c r="I136" s="65">
        <f t="shared" si="5"/>
        <v>0</v>
      </c>
    </row>
    <row r="137" spans="2:9" ht="26.25">
      <c r="B137" s="8" t="s">
        <v>89</v>
      </c>
      <c r="C137" s="53">
        <v>46</v>
      </c>
      <c r="D137" s="9"/>
      <c r="E137" s="9">
        <f t="shared" si="6"/>
        <v>0</v>
      </c>
      <c r="F137" s="10"/>
      <c r="G137" s="35" t="e">
        <f>'Truck-race 2013-2014'!#REF!</f>
        <v>#REF!</v>
      </c>
      <c r="I137" s="65" t="e">
        <f t="shared" si="5"/>
        <v>#REF!</v>
      </c>
    </row>
    <row r="138" spans="2:9" ht="26.25">
      <c r="B138" s="8" t="s">
        <v>90</v>
      </c>
      <c r="C138" s="53">
        <v>47</v>
      </c>
      <c r="D138" s="9"/>
      <c r="E138" s="9">
        <f t="shared" si="6"/>
        <v>0</v>
      </c>
      <c r="F138" s="10"/>
      <c r="G138" s="35" t="e">
        <f>'Truck-race 2013-2014'!#REF!</f>
        <v>#REF!</v>
      </c>
      <c r="I138" s="65" t="e">
        <f t="shared" si="5"/>
        <v>#REF!</v>
      </c>
    </row>
    <row r="139" spans="2:9" ht="26.25">
      <c r="B139" s="8" t="s">
        <v>91</v>
      </c>
      <c r="C139" s="53">
        <v>48</v>
      </c>
      <c r="D139" s="9"/>
      <c r="E139" s="9">
        <f t="shared" si="6"/>
        <v>0</v>
      </c>
      <c r="F139" s="10"/>
      <c r="G139" s="35" t="e">
        <f>'Truck-race 2013-2014'!#REF!</f>
        <v>#REF!</v>
      </c>
      <c r="I139" s="65" t="e">
        <f t="shared" si="5"/>
        <v>#REF!</v>
      </c>
    </row>
    <row r="140" spans="2:9" ht="26.25">
      <c r="B140" s="8" t="s">
        <v>92</v>
      </c>
      <c r="C140" s="53">
        <v>49</v>
      </c>
      <c r="D140" s="9"/>
      <c r="E140" s="9">
        <f t="shared" si="6"/>
        <v>0</v>
      </c>
      <c r="F140" s="10"/>
      <c r="G140" s="35" t="e">
        <f>'Truck-race 2013-2014'!#REF!</f>
        <v>#REF!</v>
      </c>
      <c r="I140" s="65" t="e">
        <f t="shared" si="5"/>
        <v>#REF!</v>
      </c>
    </row>
    <row r="141" spans="2:9" ht="27" thickBot="1">
      <c r="B141" s="8" t="s">
        <v>93</v>
      </c>
      <c r="C141" s="54">
        <v>50</v>
      </c>
      <c r="D141" s="12"/>
      <c r="E141" s="12">
        <f t="shared" si="6"/>
        <v>0</v>
      </c>
      <c r="F141" s="13"/>
      <c r="G141" s="36" t="e">
        <f>'Truck-race 2013-2014'!#REF!</f>
        <v>#REF!</v>
      </c>
      <c r="I141" s="65" t="e">
        <f t="shared" si="5"/>
        <v>#REF!</v>
      </c>
    </row>
  </sheetData>
  <sheetProtection/>
  <mergeCells count="3">
    <mergeCell ref="B1:G1"/>
    <mergeCell ref="B3:G3"/>
    <mergeCell ref="B14:G14"/>
  </mergeCells>
  <printOptions/>
  <pageMargins left="0.787401575" right="0.787401575" top="0.984251969" bottom="0.984251969" header="0.4921259845" footer="0.4921259845"/>
  <pageSetup horizontalDpi="300" verticalDpi="300" orientation="portrait" paperSize="9" scale="6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DDF73F"/>
  </sheetPr>
  <dimension ref="A1:Q141"/>
  <sheetViews>
    <sheetView zoomScale="125" zoomScaleNormal="125" zoomScalePageLayoutView="0" workbookViewId="0" topLeftCell="A1">
      <selection activeCell="B4" sqref="B4"/>
    </sheetView>
  </sheetViews>
  <sheetFormatPr defaultColWidth="20.421875" defaultRowHeight="12.75"/>
  <cols>
    <col min="1" max="1" width="1.1484375" style="5" customWidth="1"/>
    <col min="2" max="2" width="12.140625" style="5" customWidth="1"/>
    <col min="3" max="3" width="34.7109375" style="14" customWidth="1"/>
    <col min="4" max="4" width="14.00390625" style="5" customWidth="1"/>
    <col min="5" max="5" width="14.00390625" style="14" customWidth="1"/>
    <col min="6" max="6" width="14.00390625" style="5" customWidth="1"/>
    <col min="7" max="7" width="15.421875" style="27" bestFit="1" customWidth="1"/>
    <col min="8" max="8" width="0.85546875" style="5" customWidth="1"/>
    <col min="9" max="9" width="20.421875" style="64" customWidth="1"/>
    <col min="10" max="11" width="20.421875" style="5" customWidth="1"/>
    <col min="12" max="12" width="5.8515625" style="5" customWidth="1"/>
    <col min="13" max="13" width="10.421875" style="5" customWidth="1"/>
    <col min="14" max="14" width="9.00390625" style="5" customWidth="1"/>
    <col min="15" max="15" width="9.57421875" style="5" customWidth="1"/>
    <col min="16" max="16" width="10.8515625" style="5" customWidth="1"/>
    <col min="17" max="17" width="5.8515625" style="5" customWidth="1"/>
    <col min="18" max="16384" width="20.421875" style="5" customWidth="1"/>
  </cols>
  <sheetData>
    <row r="1" spans="1:7" ht="50.25" customHeight="1">
      <c r="A1" s="18"/>
      <c r="B1" s="144" t="s">
        <v>9</v>
      </c>
      <c r="C1" s="145"/>
      <c r="D1" s="145"/>
      <c r="E1" s="145"/>
      <c r="F1" s="145"/>
      <c r="G1" s="145"/>
    </row>
    <row r="2" spans="3:6" ht="33.75" customHeight="1" thickBot="1">
      <c r="C2" s="19"/>
      <c r="D2" s="19"/>
      <c r="E2" s="20"/>
      <c r="F2" s="19"/>
    </row>
    <row r="3" spans="1:7" ht="67.5" customHeight="1" thickBot="1">
      <c r="A3" s="21"/>
      <c r="B3" s="141" t="s">
        <v>138</v>
      </c>
      <c r="C3" s="142"/>
      <c r="D3" s="142"/>
      <c r="E3" s="142"/>
      <c r="F3" s="142"/>
      <c r="G3" s="143"/>
    </row>
    <row r="4" ht="27" customHeight="1" thickBot="1"/>
    <row r="5" spans="2:9" s="84" customFormat="1" ht="26.25" customHeight="1">
      <c r="B5" s="6" t="s">
        <v>0</v>
      </c>
      <c r="C5" s="7" t="s">
        <v>1</v>
      </c>
      <c r="D5" s="7" t="s">
        <v>126</v>
      </c>
      <c r="E5" s="7" t="s">
        <v>127</v>
      </c>
      <c r="F5" s="7" t="s">
        <v>10</v>
      </c>
      <c r="G5" s="77" t="s">
        <v>8</v>
      </c>
      <c r="I5" s="86"/>
    </row>
    <row r="6" spans="2:9" s="30" customFormat="1" ht="25.5" customHeight="1">
      <c r="B6" s="42" t="s">
        <v>11</v>
      </c>
      <c r="C6" s="52" t="s">
        <v>17</v>
      </c>
      <c r="D6" s="75">
        <v>43.07</v>
      </c>
      <c r="E6" s="9">
        <f aca="true" t="shared" si="0" ref="E6:E13">F6-D6</f>
        <v>41.79</v>
      </c>
      <c r="F6" s="66">
        <v>84.86</v>
      </c>
      <c r="G6" s="11">
        <f>'Truck-race 2013-2014'!H4</f>
        <v>30</v>
      </c>
      <c r="I6" s="65">
        <f aca="true" t="shared" si="1" ref="I6:I13">IF(G6=0,0,1)</f>
        <v>1</v>
      </c>
    </row>
    <row r="7" spans="2:9" s="30" customFormat="1" ht="25.5" customHeight="1">
      <c r="B7" s="42" t="s">
        <v>45</v>
      </c>
      <c r="C7" s="52" t="s">
        <v>3</v>
      </c>
      <c r="D7" s="9">
        <v>41.94</v>
      </c>
      <c r="E7" s="9">
        <f t="shared" si="0"/>
        <v>41.68000000000001</v>
      </c>
      <c r="F7" s="10">
        <v>83.62</v>
      </c>
      <c r="G7" s="11">
        <f>'Truck-race 2013-2014'!H3</f>
        <v>25</v>
      </c>
      <c r="I7" s="65">
        <f t="shared" si="1"/>
        <v>1</v>
      </c>
    </row>
    <row r="8" spans="2:9" s="30" customFormat="1" ht="25.5" customHeight="1">
      <c r="B8" s="42" t="s">
        <v>46</v>
      </c>
      <c r="C8" s="52" t="s">
        <v>21</v>
      </c>
      <c r="D8" s="9">
        <v>34.56</v>
      </c>
      <c r="E8" s="75">
        <f t="shared" si="0"/>
        <v>42.89</v>
      </c>
      <c r="F8" s="10">
        <v>77.45</v>
      </c>
      <c r="G8" s="11">
        <f>'Truck-race 2013-2014'!H5</f>
        <v>22</v>
      </c>
      <c r="I8" s="65">
        <f t="shared" si="1"/>
        <v>1</v>
      </c>
    </row>
    <row r="9" spans="2:17" s="30" customFormat="1" ht="25.5" customHeight="1">
      <c r="B9" s="42" t="s">
        <v>47</v>
      </c>
      <c r="C9" s="53" t="s">
        <v>44</v>
      </c>
      <c r="D9" s="9">
        <v>41.47</v>
      </c>
      <c r="E9" s="9">
        <f t="shared" si="0"/>
        <v>34.83</v>
      </c>
      <c r="F9" s="10">
        <v>76.3</v>
      </c>
      <c r="G9" s="11">
        <f>'Truck-race 2013-2014'!H9</f>
        <v>20</v>
      </c>
      <c r="I9" s="65">
        <f t="shared" si="1"/>
        <v>1</v>
      </c>
      <c r="Q9" s="5"/>
    </row>
    <row r="10" spans="2:9" s="30" customFormat="1" ht="25.5" customHeight="1">
      <c r="B10" s="42" t="s">
        <v>48</v>
      </c>
      <c r="C10" s="53" t="s">
        <v>115</v>
      </c>
      <c r="D10" s="9">
        <v>32.31</v>
      </c>
      <c r="E10" s="9">
        <f t="shared" si="0"/>
        <v>41.28999999999999</v>
      </c>
      <c r="F10" s="10">
        <v>73.6</v>
      </c>
      <c r="G10" s="35">
        <f>'Truck-race 2013-2014'!H6</f>
        <v>18</v>
      </c>
      <c r="H10" s="5"/>
      <c r="I10" s="65">
        <f t="shared" si="1"/>
        <v>1</v>
      </c>
    </row>
    <row r="11" spans="2:9" s="30" customFormat="1" ht="25.5" customHeight="1">
      <c r="B11" s="42" t="s">
        <v>49</v>
      </c>
      <c r="C11" s="52" t="s">
        <v>13</v>
      </c>
      <c r="D11" s="9">
        <v>42.87</v>
      </c>
      <c r="E11" s="9">
        <f t="shared" si="0"/>
        <v>27.000000000000007</v>
      </c>
      <c r="F11" s="10">
        <v>69.87</v>
      </c>
      <c r="G11" s="11">
        <f>'Truck-race 2013-2014'!H7</f>
        <v>16</v>
      </c>
      <c r="I11" s="65">
        <f t="shared" si="1"/>
        <v>1</v>
      </c>
    </row>
    <row r="12" spans="2:9" s="30" customFormat="1" ht="25.5" customHeight="1">
      <c r="B12" s="42" t="s">
        <v>50</v>
      </c>
      <c r="C12" s="53" t="s">
        <v>120</v>
      </c>
      <c r="D12" s="9">
        <v>15.54</v>
      </c>
      <c r="E12" s="9">
        <f t="shared" si="0"/>
        <v>37.730000000000004</v>
      </c>
      <c r="F12" s="10">
        <v>53.27</v>
      </c>
      <c r="G12" s="35">
        <f>'Truck-race 2013-2014'!H8</f>
        <v>14</v>
      </c>
      <c r="H12" s="5"/>
      <c r="I12" s="65">
        <f t="shared" si="1"/>
        <v>1</v>
      </c>
    </row>
    <row r="13" spans="2:9" s="30" customFormat="1" ht="25.5" customHeight="1" thickBot="1">
      <c r="B13" s="42" t="s">
        <v>51</v>
      </c>
      <c r="C13" s="53" t="s">
        <v>117</v>
      </c>
      <c r="D13" s="9">
        <v>24.66</v>
      </c>
      <c r="E13" s="9">
        <f t="shared" si="0"/>
        <v>26.459999999999997</v>
      </c>
      <c r="F13" s="10">
        <v>51.12</v>
      </c>
      <c r="G13" s="35">
        <f>'Truck-race 2013-2014'!H10</f>
        <v>12</v>
      </c>
      <c r="H13" s="5"/>
      <c r="I13" s="65">
        <f t="shared" si="1"/>
        <v>1</v>
      </c>
    </row>
    <row r="14" spans="2:7" ht="27" thickBot="1">
      <c r="B14" s="146" t="s">
        <v>6</v>
      </c>
      <c r="C14" s="147"/>
      <c r="D14" s="147"/>
      <c r="E14" s="147"/>
      <c r="F14" s="147"/>
      <c r="G14" s="148"/>
    </row>
    <row r="15" ht="27" thickBot="1"/>
    <row r="16" spans="3:5" ht="27" thickBot="1">
      <c r="C16" s="111" t="s">
        <v>13</v>
      </c>
      <c r="D16" s="112">
        <v>15.838</v>
      </c>
      <c r="E16" s="113" t="s">
        <v>119</v>
      </c>
    </row>
    <row r="17" ht="26.25"/>
    <row r="18" ht="26.25"/>
    <row r="19" spans="6:9" ht="26.25">
      <c r="F19" s="27"/>
      <c r="G19" s="5"/>
      <c r="H19" s="64"/>
      <c r="I19" s="5"/>
    </row>
    <row r="20" spans="6:9" ht="26.25">
      <c r="F20" s="27"/>
      <c r="G20" s="5"/>
      <c r="H20" s="64"/>
      <c r="I20" s="5"/>
    </row>
    <row r="21" spans="6:9" ht="26.25">
      <c r="F21" s="27"/>
      <c r="G21" s="5"/>
      <c r="H21" s="64"/>
      <c r="I21" s="5"/>
    </row>
    <row r="22" spans="6:9" ht="26.25">
      <c r="F22" s="27"/>
      <c r="G22" s="5"/>
      <c r="H22" s="64"/>
      <c r="I22" s="5"/>
    </row>
    <row r="23" spans="6:9" ht="26.25">
      <c r="F23" s="27"/>
      <c r="G23" s="5"/>
      <c r="H23" s="64"/>
      <c r="I23" s="5"/>
    </row>
    <row r="24" spans="6:9" ht="26.25">
      <c r="F24" s="27"/>
      <c r="G24" s="5"/>
      <c r="H24" s="64"/>
      <c r="I24" s="5"/>
    </row>
    <row r="25" spans="6:9" ht="26.25">
      <c r="F25" s="27"/>
      <c r="G25" s="5"/>
      <c r="H25" s="64"/>
      <c r="I25" s="5"/>
    </row>
    <row r="26" spans="6:9" ht="26.25">
      <c r="F26" s="27"/>
      <c r="G26" s="5"/>
      <c r="H26" s="64"/>
      <c r="I26" s="5"/>
    </row>
    <row r="27" ht="26.25"/>
    <row r="28" ht="26.25"/>
    <row r="29" ht="26.25"/>
    <row r="30" ht="26.25"/>
    <row r="31" ht="26.25"/>
    <row r="32" ht="26.25"/>
    <row r="33" ht="26.25"/>
    <row r="34" ht="26.25"/>
    <row r="35" ht="26.25"/>
    <row r="36" ht="26.25"/>
    <row r="37" ht="26.25"/>
    <row r="38" ht="26.25"/>
    <row r="39" ht="26.25"/>
    <row r="40" ht="26.25"/>
    <row r="41" ht="26.25"/>
    <row r="42" ht="26.25"/>
    <row r="43" ht="26.25"/>
    <row r="44" ht="26.25"/>
    <row r="45" ht="26.25"/>
    <row r="46" ht="26.25"/>
    <row r="47" ht="26.25"/>
    <row r="48" ht="26.25"/>
    <row r="49" ht="26.25"/>
    <row r="50" ht="26.25"/>
    <row r="51" ht="26.25"/>
    <row r="52" ht="26.25"/>
    <row r="53" ht="26.25"/>
    <row r="54" ht="26.25"/>
    <row r="55" ht="26.25"/>
    <row r="56" ht="26.25"/>
    <row r="57" spans="5:7" ht="26.25">
      <c r="E57" s="5"/>
      <c r="F57" s="27"/>
      <c r="G57" s="5"/>
    </row>
    <row r="58" spans="5:7" ht="26.25">
      <c r="E58" s="5"/>
      <c r="F58" s="27"/>
      <c r="G58" s="5"/>
    </row>
    <row r="59" spans="5:7" ht="26.25">
      <c r="E59" s="5"/>
      <c r="F59" s="27"/>
      <c r="G59" s="5"/>
    </row>
    <row r="60" spans="5:7" ht="26.25">
      <c r="E60" s="5"/>
      <c r="F60" s="27"/>
      <c r="G60" s="5"/>
    </row>
    <row r="61" spans="5:7" ht="26.25">
      <c r="E61" s="5"/>
      <c r="F61" s="27"/>
      <c r="G61" s="5"/>
    </row>
    <row r="62" spans="5:7" ht="26.25">
      <c r="E62" s="5"/>
      <c r="F62" s="27"/>
      <c r="G62" s="5"/>
    </row>
    <row r="63" spans="5:7" ht="26.25">
      <c r="E63" s="5"/>
      <c r="F63" s="27"/>
      <c r="G63" s="5"/>
    </row>
    <row r="64" spans="5:7" ht="26.25">
      <c r="E64" s="5"/>
      <c r="F64" s="27"/>
      <c r="G64" s="5"/>
    </row>
    <row r="65" spans="5:7" ht="26.25">
      <c r="E65" s="5"/>
      <c r="F65" s="27"/>
      <c r="G65" s="5"/>
    </row>
    <row r="66" spans="5:7" ht="26.25">
      <c r="E66" s="5"/>
      <c r="F66" s="27"/>
      <c r="G66" s="5"/>
    </row>
    <row r="67" spans="5:7" ht="26.25">
      <c r="E67" s="5"/>
      <c r="F67" s="27"/>
      <c r="G67" s="5"/>
    </row>
    <row r="68" spans="5:7" ht="26.25">
      <c r="E68" s="5"/>
      <c r="F68" s="27"/>
      <c r="G68" s="5"/>
    </row>
    <row r="69" spans="3:7" ht="26.25">
      <c r="C69" s="5"/>
      <c r="D69" s="14"/>
      <c r="E69" s="5"/>
      <c r="F69" s="27"/>
      <c r="G69" s="5"/>
    </row>
    <row r="70" spans="3:7" ht="26.25">
      <c r="C70" s="5"/>
      <c r="D70" s="14"/>
      <c r="E70" s="5"/>
      <c r="F70" s="27"/>
      <c r="G70" s="5"/>
    </row>
    <row r="71" spans="3:7" ht="26.25">
      <c r="C71" s="5"/>
      <c r="D71" s="14"/>
      <c r="E71" s="5"/>
      <c r="F71" s="27"/>
      <c r="G71" s="5"/>
    </row>
    <row r="72" spans="3:7" ht="26.25">
      <c r="C72" s="5"/>
      <c r="D72" s="14"/>
      <c r="E72" s="5"/>
      <c r="F72" s="27"/>
      <c r="G72" s="5"/>
    </row>
    <row r="73" spans="3:7" ht="26.25">
      <c r="C73" s="5"/>
      <c r="D73" s="14"/>
      <c r="E73" s="5"/>
      <c r="F73" s="27"/>
      <c r="G73" s="5"/>
    </row>
    <row r="74" spans="3:7" ht="26.25">
      <c r="C74" s="5"/>
      <c r="D74" s="14"/>
      <c r="E74" s="5"/>
      <c r="F74" s="27"/>
      <c r="G74" s="5"/>
    </row>
    <row r="75" spans="3:7" ht="26.25">
      <c r="C75" s="5"/>
      <c r="D75" s="14"/>
      <c r="E75" s="5"/>
      <c r="F75" s="27"/>
      <c r="G75" s="5"/>
    </row>
    <row r="76" spans="3:7" ht="26.25">
      <c r="C76" s="5"/>
      <c r="D76" s="14"/>
      <c r="E76" s="5"/>
      <c r="F76" s="27"/>
      <c r="G76" s="5"/>
    </row>
    <row r="77" spans="3:7" ht="26.25">
      <c r="C77" s="5"/>
      <c r="D77" s="14"/>
      <c r="E77" s="5"/>
      <c r="F77" s="27"/>
      <c r="G77" s="5"/>
    </row>
    <row r="78" ht="26.25"/>
    <row r="79" ht="26.25"/>
    <row r="80" ht="26.25"/>
    <row r="81" ht="26.25"/>
    <row r="82" ht="26.25"/>
    <row r="83" ht="26.25"/>
    <row r="84" ht="26.25"/>
    <row r="85" ht="26.25"/>
    <row r="86" ht="26.25"/>
    <row r="87" ht="26.25"/>
    <row r="88" ht="26.25"/>
    <row r="89" ht="26.25"/>
    <row r="90" ht="26.25"/>
    <row r="91" ht="26.25"/>
    <row r="92" ht="26.25"/>
    <row r="93" ht="26.25"/>
    <row r="94" ht="26.25"/>
    <row r="95" ht="26.25"/>
    <row r="96" ht="26.25"/>
    <row r="97" ht="26.25"/>
    <row r="98" ht="26.25"/>
    <row r="99" ht="26.25"/>
    <row r="100" spans="2:9" s="30" customFormat="1" ht="25.5" customHeight="1">
      <c r="B100" s="42" t="s">
        <v>52</v>
      </c>
      <c r="C100" s="52" t="s">
        <v>20</v>
      </c>
      <c r="D100" s="9"/>
      <c r="E100" s="9">
        <f aca="true" t="shared" si="2" ref="E100:E106">F100-D100</f>
        <v>0</v>
      </c>
      <c r="F100" s="10"/>
      <c r="G100" s="11">
        <f>'Truck-race 2013-2014'!H11</f>
        <v>0</v>
      </c>
      <c r="I100" s="65">
        <f aca="true" t="shared" si="3" ref="I100:I106">IF(G100=0,0,1)</f>
        <v>0</v>
      </c>
    </row>
    <row r="101" spans="2:9" s="30" customFormat="1" ht="25.5" customHeight="1">
      <c r="B101" s="42" t="s">
        <v>53</v>
      </c>
      <c r="C101" s="53" t="s">
        <v>114</v>
      </c>
      <c r="D101" s="9"/>
      <c r="E101" s="9">
        <f t="shared" si="2"/>
        <v>0</v>
      </c>
      <c r="F101" s="10"/>
      <c r="G101" s="35" t="e">
        <f>'Truck-race 2013-2014'!#REF!</f>
        <v>#REF!</v>
      </c>
      <c r="H101" s="5"/>
      <c r="I101" s="65" t="e">
        <f t="shared" si="3"/>
        <v>#REF!</v>
      </c>
    </row>
    <row r="102" spans="2:10" s="30" customFormat="1" ht="25.5" customHeight="1" thickBot="1">
      <c r="B102" s="42" t="s">
        <v>54</v>
      </c>
      <c r="C102" s="54" t="s">
        <v>118</v>
      </c>
      <c r="D102" s="9"/>
      <c r="E102" s="9">
        <f t="shared" si="2"/>
        <v>0</v>
      </c>
      <c r="F102" s="10"/>
      <c r="G102" s="35" t="e">
        <f>'Truck-race 2013-2014'!#REF!</f>
        <v>#REF!</v>
      </c>
      <c r="H102" s="5"/>
      <c r="I102" s="65" t="e">
        <f t="shared" si="3"/>
        <v>#REF!</v>
      </c>
      <c r="J102" s="31"/>
    </row>
    <row r="103" spans="2:9" s="32" customFormat="1" ht="25.5" customHeight="1">
      <c r="B103" s="42" t="s">
        <v>55</v>
      </c>
      <c r="C103" s="53" t="s">
        <v>43</v>
      </c>
      <c r="D103" s="9"/>
      <c r="E103" s="9">
        <f t="shared" si="2"/>
        <v>0</v>
      </c>
      <c r="F103" s="10"/>
      <c r="G103" s="33" t="e">
        <f>'Truck-race 2013-2014'!#REF!</f>
        <v>#REF!</v>
      </c>
      <c r="I103" s="65" t="e">
        <f t="shared" si="3"/>
        <v>#REF!</v>
      </c>
    </row>
    <row r="104" spans="2:9" s="30" customFormat="1" ht="25.5" customHeight="1">
      <c r="B104" s="42" t="s">
        <v>56</v>
      </c>
      <c r="C104" s="52" t="s">
        <v>19</v>
      </c>
      <c r="D104" s="9"/>
      <c r="E104" s="9">
        <f t="shared" si="2"/>
        <v>0</v>
      </c>
      <c r="F104" s="10"/>
      <c r="G104" s="11" t="e">
        <f>'Truck-race 2013-2014'!#REF!</f>
        <v>#REF!</v>
      </c>
      <c r="I104" s="65" t="e">
        <f t="shared" si="3"/>
        <v>#REF!</v>
      </c>
    </row>
    <row r="105" spans="2:9" s="30" customFormat="1" ht="25.5" customHeight="1">
      <c r="B105" s="42" t="s">
        <v>57</v>
      </c>
      <c r="C105" s="52" t="s">
        <v>14</v>
      </c>
      <c r="D105" s="9"/>
      <c r="E105" s="9">
        <f t="shared" si="2"/>
        <v>0</v>
      </c>
      <c r="F105" s="10"/>
      <c r="G105" s="11" t="e">
        <f>'Truck-race 2013-2014'!#REF!</f>
        <v>#REF!</v>
      </c>
      <c r="I105" s="65" t="e">
        <f t="shared" si="3"/>
        <v>#REF!</v>
      </c>
    </row>
    <row r="106" spans="2:9" s="30" customFormat="1" ht="25.5" customHeight="1">
      <c r="B106" s="42" t="s">
        <v>58</v>
      </c>
      <c r="C106" s="52" t="s">
        <v>28</v>
      </c>
      <c r="D106" s="9"/>
      <c r="E106" s="9">
        <f t="shared" si="2"/>
        <v>0</v>
      </c>
      <c r="F106" s="10"/>
      <c r="G106" s="35" t="e">
        <f>'Truck-race 2013-2014'!#REF!</f>
        <v>#REF!</v>
      </c>
      <c r="I106" s="65" t="e">
        <f t="shared" si="3"/>
        <v>#REF!</v>
      </c>
    </row>
    <row r="107" spans="2:9" s="30" customFormat="1" ht="25.5" customHeight="1">
      <c r="B107" s="42" t="s">
        <v>59</v>
      </c>
      <c r="C107" s="52" t="s">
        <v>23</v>
      </c>
      <c r="D107" s="9"/>
      <c r="E107" s="9">
        <f aca="true" t="shared" si="4" ref="E107:E123">F107-D107</f>
        <v>0</v>
      </c>
      <c r="F107" s="10"/>
      <c r="G107" s="35" t="e">
        <f>'Truck-race 2013-2014'!#REF!</f>
        <v>#REF!</v>
      </c>
      <c r="I107" s="65" t="e">
        <f aca="true" t="shared" si="5" ref="I107:I141">IF(G107=0,0,1)</f>
        <v>#REF!</v>
      </c>
    </row>
    <row r="108" spans="2:9" s="30" customFormat="1" ht="25.5" customHeight="1">
      <c r="B108" s="42" t="s">
        <v>60</v>
      </c>
      <c r="C108" s="52" t="s">
        <v>27</v>
      </c>
      <c r="D108" s="9"/>
      <c r="E108" s="9">
        <f t="shared" si="4"/>
        <v>0</v>
      </c>
      <c r="F108" s="10"/>
      <c r="G108" s="35" t="e">
        <f>'Truck-race 2013-2014'!#REF!</f>
        <v>#REF!</v>
      </c>
      <c r="I108" s="65" t="e">
        <f t="shared" si="5"/>
        <v>#REF!</v>
      </c>
    </row>
    <row r="109" spans="2:9" s="30" customFormat="1" ht="25.5" customHeight="1">
      <c r="B109" s="42" t="s">
        <v>61</v>
      </c>
      <c r="C109" s="52" t="s">
        <v>26</v>
      </c>
      <c r="D109" s="9"/>
      <c r="E109" s="9">
        <f t="shared" si="4"/>
        <v>0</v>
      </c>
      <c r="F109" s="10"/>
      <c r="G109" s="35" t="e">
        <f>'Truck-race 2013-2014'!#REF!</f>
        <v>#REF!</v>
      </c>
      <c r="I109" s="65" t="e">
        <f t="shared" si="5"/>
        <v>#REF!</v>
      </c>
    </row>
    <row r="110" spans="2:9" s="30" customFormat="1" ht="25.5" customHeight="1">
      <c r="B110" s="42" t="s">
        <v>62</v>
      </c>
      <c r="C110" s="52" t="s">
        <v>29</v>
      </c>
      <c r="D110" s="9"/>
      <c r="E110" s="9">
        <f t="shared" si="4"/>
        <v>0</v>
      </c>
      <c r="F110" s="10"/>
      <c r="G110" s="35" t="e">
        <f>'Truck-race 2013-2014'!#REF!</f>
        <v>#REF!</v>
      </c>
      <c r="I110" s="65" t="e">
        <f t="shared" si="5"/>
        <v>#REF!</v>
      </c>
    </row>
    <row r="111" spans="2:9" s="30" customFormat="1" ht="25.5" customHeight="1">
      <c r="B111" s="42" t="s">
        <v>63</v>
      </c>
      <c r="C111" s="52" t="s">
        <v>4</v>
      </c>
      <c r="D111" s="9"/>
      <c r="E111" s="9">
        <f t="shared" si="4"/>
        <v>0</v>
      </c>
      <c r="F111" s="10"/>
      <c r="G111" s="35" t="e">
        <f>'Truck-race 2013-2014'!#REF!</f>
        <v>#REF!</v>
      </c>
      <c r="I111" s="65" t="e">
        <f t="shared" si="5"/>
        <v>#REF!</v>
      </c>
    </row>
    <row r="112" spans="2:9" s="30" customFormat="1" ht="25.5" customHeight="1">
      <c r="B112" s="42" t="s">
        <v>64</v>
      </c>
      <c r="C112" s="52" t="s">
        <v>32</v>
      </c>
      <c r="D112" s="9"/>
      <c r="E112" s="9">
        <f t="shared" si="4"/>
        <v>0</v>
      </c>
      <c r="F112" s="10"/>
      <c r="G112" s="35" t="e">
        <f>'Truck-race 2013-2014'!#REF!</f>
        <v>#REF!</v>
      </c>
      <c r="I112" s="65" t="e">
        <f t="shared" si="5"/>
        <v>#REF!</v>
      </c>
    </row>
    <row r="113" spans="2:9" s="30" customFormat="1" ht="25.5" customHeight="1">
      <c r="B113" s="42" t="s">
        <v>65</v>
      </c>
      <c r="C113" s="52" t="s">
        <v>30</v>
      </c>
      <c r="D113" s="9"/>
      <c r="E113" s="9">
        <f t="shared" si="4"/>
        <v>0</v>
      </c>
      <c r="F113" s="10"/>
      <c r="G113" s="35" t="e">
        <f>'Truck-race 2013-2014'!#REF!</f>
        <v>#REF!</v>
      </c>
      <c r="I113" s="65" t="e">
        <f t="shared" si="5"/>
        <v>#REF!</v>
      </c>
    </row>
    <row r="114" spans="2:9" s="30" customFormat="1" ht="25.5" customHeight="1">
      <c r="B114" s="42" t="s">
        <v>66</v>
      </c>
      <c r="C114" s="53" t="s">
        <v>31</v>
      </c>
      <c r="D114" s="9"/>
      <c r="E114" s="9">
        <f t="shared" si="4"/>
        <v>0</v>
      </c>
      <c r="F114" s="10"/>
      <c r="G114" s="35" t="e">
        <f>'Truck-race 2013-2014'!#REF!</f>
        <v>#REF!</v>
      </c>
      <c r="I114" s="65" t="e">
        <f t="shared" si="5"/>
        <v>#REF!</v>
      </c>
    </row>
    <row r="115" spans="2:9" s="30" customFormat="1" ht="25.5" customHeight="1">
      <c r="B115" s="42" t="s">
        <v>67</v>
      </c>
      <c r="C115" s="52" t="s">
        <v>33</v>
      </c>
      <c r="D115" s="9"/>
      <c r="E115" s="9">
        <f t="shared" si="4"/>
        <v>0</v>
      </c>
      <c r="F115" s="10"/>
      <c r="G115" s="35" t="e">
        <f>'Truck-race 2013-2014'!#REF!</f>
        <v>#REF!</v>
      </c>
      <c r="I115" s="65" t="e">
        <f t="shared" si="5"/>
        <v>#REF!</v>
      </c>
    </row>
    <row r="116" spans="2:9" s="30" customFormat="1" ht="25.5" customHeight="1">
      <c r="B116" s="42" t="s">
        <v>68</v>
      </c>
      <c r="C116" s="53" t="s">
        <v>42</v>
      </c>
      <c r="D116" s="9"/>
      <c r="E116" s="9">
        <f t="shared" si="4"/>
        <v>0</v>
      </c>
      <c r="F116" s="10"/>
      <c r="G116" s="35" t="e">
        <f>'Truck-race 2013-2014'!#REF!</f>
        <v>#REF!</v>
      </c>
      <c r="I116" s="65" t="e">
        <f t="shared" si="5"/>
        <v>#REF!</v>
      </c>
    </row>
    <row r="117" spans="2:9" s="30" customFormat="1" ht="25.5" customHeight="1">
      <c r="B117" s="42" t="s">
        <v>69</v>
      </c>
      <c r="C117" s="52" t="s">
        <v>5</v>
      </c>
      <c r="D117" s="9"/>
      <c r="E117" s="9">
        <f t="shared" si="4"/>
        <v>0</v>
      </c>
      <c r="F117" s="10"/>
      <c r="G117" s="35" t="e">
        <f>'Truck-race 2013-2014'!#REF!</f>
        <v>#REF!</v>
      </c>
      <c r="I117" s="65" t="e">
        <f t="shared" si="5"/>
        <v>#REF!</v>
      </c>
    </row>
    <row r="118" spans="2:9" s="30" customFormat="1" ht="25.5" customHeight="1">
      <c r="B118" s="42" t="s">
        <v>70</v>
      </c>
      <c r="C118" s="52" t="s">
        <v>18</v>
      </c>
      <c r="D118" s="9"/>
      <c r="E118" s="9">
        <f t="shared" si="4"/>
        <v>0</v>
      </c>
      <c r="F118" s="10"/>
      <c r="G118" s="35" t="e">
        <f>'Truck-race 2013-2014'!#REF!</f>
        <v>#REF!</v>
      </c>
      <c r="I118" s="65" t="e">
        <f t="shared" si="5"/>
        <v>#REF!</v>
      </c>
    </row>
    <row r="119" spans="2:9" s="30" customFormat="1" ht="25.5" customHeight="1">
      <c r="B119" s="42" t="s">
        <v>71</v>
      </c>
      <c r="C119" s="52" t="s">
        <v>34</v>
      </c>
      <c r="D119" s="9"/>
      <c r="E119" s="9">
        <f t="shared" si="4"/>
        <v>0</v>
      </c>
      <c r="F119" s="10"/>
      <c r="G119" s="35" t="e">
        <f>'Truck-race 2013-2014'!#REF!</f>
        <v>#REF!</v>
      </c>
      <c r="I119" s="65" t="e">
        <f t="shared" si="5"/>
        <v>#REF!</v>
      </c>
    </row>
    <row r="120" spans="2:9" s="30" customFormat="1" ht="25.5" customHeight="1">
      <c r="B120" s="42" t="s">
        <v>72</v>
      </c>
      <c r="C120" s="52" t="s">
        <v>38</v>
      </c>
      <c r="D120" s="9"/>
      <c r="E120" s="9">
        <f t="shared" si="4"/>
        <v>0</v>
      </c>
      <c r="F120" s="10"/>
      <c r="G120" s="35" t="e">
        <f>'Truck-race 2013-2014'!#REF!</f>
        <v>#REF!</v>
      </c>
      <c r="I120" s="65" t="e">
        <f t="shared" si="5"/>
        <v>#REF!</v>
      </c>
    </row>
    <row r="121" spans="2:9" s="30" customFormat="1" ht="25.5" customHeight="1">
      <c r="B121" s="42" t="s">
        <v>73</v>
      </c>
      <c r="C121" s="52" t="s">
        <v>37</v>
      </c>
      <c r="D121" s="9"/>
      <c r="E121" s="9">
        <f t="shared" si="4"/>
        <v>0</v>
      </c>
      <c r="F121" s="10"/>
      <c r="G121" s="35" t="e">
        <f>'Truck-race 2013-2014'!#REF!</f>
        <v>#REF!</v>
      </c>
      <c r="I121" s="65" t="e">
        <f t="shared" si="5"/>
        <v>#REF!</v>
      </c>
    </row>
    <row r="122" spans="2:9" s="30" customFormat="1" ht="25.5" customHeight="1">
      <c r="B122" s="42" t="s">
        <v>74</v>
      </c>
      <c r="C122" s="52" t="s">
        <v>36</v>
      </c>
      <c r="D122" s="9"/>
      <c r="E122" s="9">
        <f t="shared" si="4"/>
        <v>0</v>
      </c>
      <c r="F122" s="10"/>
      <c r="G122" s="35" t="e">
        <f>'Truck-race 2013-2014'!#REF!</f>
        <v>#REF!</v>
      </c>
      <c r="I122" s="65" t="e">
        <f t="shared" si="5"/>
        <v>#REF!</v>
      </c>
    </row>
    <row r="123" spans="2:9" s="30" customFormat="1" ht="25.5" customHeight="1">
      <c r="B123" s="42" t="s">
        <v>75</v>
      </c>
      <c r="C123" s="52" t="s">
        <v>35</v>
      </c>
      <c r="D123" s="9"/>
      <c r="E123" s="9">
        <f t="shared" si="4"/>
        <v>0</v>
      </c>
      <c r="F123" s="10"/>
      <c r="G123" s="35" t="e">
        <f>'Truck-race 2013-2014'!#REF!</f>
        <v>#REF!</v>
      </c>
      <c r="I123" s="65" t="e">
        <f t="shared" si="5"/>
        <v>#REF!</v>
      </c>
    </row>
    <row r="124" spans="2:9" s="30" customFormat="1" ht="25.5" customHeight="1">
      <c r="B124" s="42" t="s">
        <v>76</v>
      </c>
      <c r="C124" s="52" t="s">
        <v>7</v>
      </c>
      <c r="D124" s="9"/>
      <c r="E124" s="9">
        <f aca="true" t="shared" si="6" ref="E124:E141">F124-D124</f>
        <v>0</v>
      </c>
      <c r="F124" s="10"/>
      <c r="G124" s="35" t="e">
        <f>'Truck-race 2013-2014'!#REF!</f>
        <v>#REF!</v>
      </c>
      <c r="I124" s="65" t="e">
        <f t="shared" si="5"/>
        <v>#REF!</v>
      </c>
    </row>
    <row r="125" spans="2:9" s="30" customFormat="1" ht="25.5" customHeight="1">
      <c r="B125" s="42" t="s">
        <v>77</v>
      </c>
      <c r="C125" s="52" t="s">
        <v>39</v>
      </c>
      <c r="D125" s="9"/>
      <c r="E125" s="9">
        <f t="shared" si="6"/>
        <v>0</v>
      </c>
      <c r="F125" s="10"/>
      <c r="G125" s="35" t="e">
        <f>'Truck-race 2013-2014'!#REF!</f>
        <v>#REF!</v>
      </c>
      <c r="I125" s="65" t="e">
        <f t="shared" si="5"/>
        <v>#REF!</v>
      </c>
    </row>
    <row r="126" spans="2:9" s="30" customFormat="1" ht="25.5" customHeight="1">
      <c r="B126" s="42" t="s">
        <v>78</v>
      </c>
      <c r="C126" s="52" t="s">
        <v>40</v>
      </c>
      <c r="D126" s="9"/>
      <c r="E126" s="9">
        <f t="shared" si="6"/>
        <v>0</v>
      </c>
      <c r="F126" s="10"/>
      <c r="G126" s="35" t="e">
        <f>'Truck-race 2013-2014'!#REF!</f>
        <v>#REF!</v>
      </c>
      <c r="I126" s="65" t="e">
        <f t="shared" si="5"/>
        <v>#REF!</v>
      </c>
    </row>
    <row r="127" spans="2:9" s="30" customFormat="1" ht="25.5" customHeight="1">
      <c r="B127" s="42" t="s">
        <v>79</v>
      </c>
      <c r="C127" s="53" t="s">
        <v>41</v>
      </c>
      <c r="D127" s="9"/>
      <c r="E127" s="9">
        <f t="shared" si="6"/>
        <v>0</v>
      </c>
      <c r="F127" s="10"/>
      <c r="G127" s="35" t="e">
        <f>'Truck-race 2013-2014'!#REF!</f>
        <v>#REF!</v>
      </c>
      <c r="I127" s="65" t="e">
        <f t="shared" si="5"/>
        <v>#REF!</v>
      </c>
    </row>
    <row r="128" spans="2:9" ht="26.25">
      <c r="B128" s="42" t="s">
        <v>80</v>
      </c>
      <c r="C128" s="52" t="s">
        <v>25</v>
      </c>
      <c r="D128" s="9"/>
      <c r="E128" s="9">
        <f t="shared" si="6"/>
        <v>0</v>
      </c>
      <c r="F128" s="10"/>
      <c r="G128" s="35" t="e">
        <f>'Truck-race 2013-2014'!#REF!</f>
        <v>#REF!</v>
      </c>
      <c r="I128" s="65" t="e">
        <f t="shared" si="5"/>
        <v>#REF!</v>
      </c>
    </row>
    <row r="129" spans="2:9" ht="26.25">
      <c r="B129" s="42" t="s">
        <v>81</v>
      </c>
      <c r="C129" s="52" t="s">
        <v>16</v>
      </c>
      <c r="D129" s="9"/>
      <c r="E129" s="9">
        <f aca="true" t="shared" si="7" ref="E129:E134">F129-D129</f>
        <v>0</v>
      </c>
      <c r="F129" s="10"/>
      <c r="G129" s="35" t="e">
        <f>'Truck-race 2013-2014'!#REF!</f>
        <v>#REF!</v>
      </c>
      <c r="H129" s="30"/>
      <c r="I129" s="65" t="e">
        <f aca="true" t="shared" si="8" ref="I129:I134">IF(G129=0,0,1)</f>
        <v>#REF!</v>
      </c>
    </row>
    <row r="130" spans="2:9" ht="26.25">
      <c r="B130" s="42" t="s">
        <v>82</v>
      </c>
      <c r="C130" s="53" t="s">
        <v>101</v>
      </c>
      <c r="D130" s="9"/>
      <c r="E130" s="9">
        <f t="shared" si="7"/>
        <v>0</v>
      </c>
      <c r="F130" s="10"/>
      <c r="G130" s="35" t="e">
        <f>'Truck-race 2013-2014'!#REF!</f>
        <v>#REF!</v>
      </c>
      <c r="I130" s="65" t="e">
        <f t="shared" si="8"/>
        <v>#REF!</v>
      </c>
    </row>
    <row r="131" spans="2:9" ht="26.25">
      <c r="B131" s="42" t="s">
        <v>83</v>
      </c>
      <c r="C131" s="52" t="s">
        <v>24</v>
      </c>
      <c r="D131" s="9"/>
      <c r="E131" s="9">
        <f t="shared" si="7"/>
        <v>0</v>
      </c>
      <c r="F131" s="10"/>
      <c r="G131" s="35" t="e">
        <f>'Truck-race 2013-2014'!#REF!</f>
        <v>#REF!</v>
      </c>
      <c r="H131" s="30"/>
      <c r="I131" s="65" t="e">
        <f t="shared" si="8"/>
        <v>#REF!</v>
      </c>
    </row>
    <row r="132" spans="2:9" ht="26.25">
      <c r="B132" s="42" t="s">
        <v>84</v>
      </c>
      <c r="C132" s="63" t="s">
        <v>22</v>
      </c>
      <c r="D132" s="9"/>
      <c r="E132" s="9">
        <f t="shared" si="7"/>
        <v>0</v>
      </c>
      <c r="F132" s="10"/>
      <c r="G132" s="11">
        <f>'Truck-race 2013-2014'!H12</f>
        <v>0</v>
      </c>
      <c r="H132" s="30"/>
      <c r="I132" s="65">
        <f t="shared" si="8"/>
        <v>0</v>
      </c>
    </row>
    <row r="133" spans="2:9" ht="26.25">
      <c r="B133" s="42" t="s">
        <v>85</v>
      </c>
      <c r="C133" s="52" t="s">
        <v>15</v>
      </c>
      <c r="D133" s="9"/>
      <c r="E133" s="9">
        <f t="shared" si="7"/>
        <v>0</v>
      </c>
      <c r="F133" s="10"/>
      <c r="G133" s="11" t="e">
        <f>'Truck-race 2013-2014'!#REF!</f>
        <v>#REF!</v>
      </c>
      <c r="H133" s="30"/>
      <c r="I133" s="65" t="e">
        <f t="shared" si="8"/>
        <v>#REF!</v>
      </c>
    </row>
    <row r="134" spans="2:9" ht="26.25">
      <c r="B134" s="42" t="s">
        <v>86</v>
      </c>
      <c r="C134" s="52" t="s">
        <v>12</v>
      </c>
      <c r="D134" s="9"/>
      <c r="E134" s="9">
        <f t="shared" si="7"/>
        <v>0</v>
      </c>
      <c r="F134" s="10"/>
      <c r="G134" s="11" t="e">
        <f>'Truck-race 2013-2014'!#REF!</f>
        <v>#REF!</v>
      </c>
      <c r="H134" s="30"/>
      <c r="I134" s="65" t="e">
        <f t="shared" si="8"/>
        <v>#REF!</v>
      </c>
    </row>
    <row r="135" spans="2:9" ht="26.25">
      <c r="B135" s="42" t="s">
        <v>87</v>
      </c>
      <c r="C135" s="53" t="s">
        <v>116</v>
      </c>
      <c r="D135" s="9"/>
      <c r="E135" s="9">
        <f>F135-D135</f>
        <v>0</v>
      </c>
      <c r="F135" s="10"/>
      <c r="G135" s="35" t="e">
        <f>'Truck-race 2013-2014'!#REF!</f>
        <v>#REF!</v>
      </c>
      <c r="I135" s="65" t="e">
        <f>IF(G135=0,0,1)</f>
        <v>#REF!</v>
      </c>
    </row>
    <row r="136" spans="2:9" ht="26.25">
      <c r="B136" s="42" t="s">
        <v>88</v>
      </c>
      <c r="C136" s="53">
        <v>45</v>
      </c>
      <c r="D136" s="9"/>
      <c r="E136" s="9">
        <f t="shared" si="6"/>
        <v>0</v>
      </c>
      <c r="F136" s="10"/>
      <c r="G136" s="35">
        <f>'Truck-race 2013-2014'!H13</f>
        <v>0</v>
      </c>
      <c r="I136" s="65">
        <f t="shared" si="5"/>
        <v>0</v>
      </c>
    </row>
    <row r="137" spans="2:9" ht="26.25">
      <c r="B137" s="42" t="s">
        <v>89</v>
      </c>
      <c r="C137" s="53">
        <v>46</v>
      </c>
      <c r="D137" s="9"/>
      <c r="E137" s="9">
        <f t="shared" si="6"/>
        <v>0</v>
      </c>
      <c r="F137" s="10"/>
      <c r="G137" s="35" t="e">
        <f>'Truck-race 2013-2014'!#REF!</f>
        <v>#REF!</v>
      </c>
      <c r="I137" s="65" t="e">
        <f t="shared" si="5"/>
        <v>#REF!</v>
      </c>
    </row>
    <row r="138" spans="2:9" ht="26.25">
      <c r="B138" s="42" t="s">
        <v>90</v>
      </c>
      <c r="C138" s="53">
        <v>47</v>
      </c>
      <c r="D138" s="9"/>
      <c r="E138" s="9">
        <f t="shared" si="6"/>
        <v>0</v>
      </c>
      <c r="F138" s="10"/>
      <c r="G138" s="35" t="e">
        <f>'Truck-race 2013-2014'!#REF!</f>
        <v>#REF!</v>
      </c>
      <c r="I138" s="65" t="e">
        <f t="shared" si="5"/>
        <v>#REF!</v>
      </c>
    </row>
    <row r="139" spans="2:9" ht="26.25">
      <c r="B139" s="42" t="s">
        <v>91</v>
      </c>
      <c r="C139" s="53">
        <v>48</v>
      </c>
      <c r="D139" s="9"/>
      <c r="E139" s="9">
        <f t="shared" si="6"/>
        <v>0</v>
      </c>
      <c r="F139" s="10"/>
      <c r="G139" s="35" t="e">
        <f>'Truck-race 2013-2014'!#REF!</f>
        <v>#REF!</v>
      </c>
      <c r="I139" s="65" t="e">
        <f t="shared" si="5"/>
        <v>#REF!</v>
      </c>
    </row>
    <row r="140" spans="2:9" ht="26.25">
      <c r="B140" s="42" t="s">
        <v>92</v>
      </c>
      <c r="C140" s="53">
        <v>49</v>
      </c>
      <c r="D140" s="9"/>
      <c r="E140" s="9">
        <f t="shared" si="6"/>
        <v>0</v>
      </c>
      <c r="F140" s="10"/>
      <c r="G140" s="35" t="e">
        <f>'Truck-race 2013-2014'!#REF!</f>
        <v>#REF!</v>
      </c>
      <c r="I140" s="65" t="e">
        <f t="shared" si="5"/>
        <v>#REF!</v>
      </c>
    </row>
    <row r="141" spans="2:9" ht="27" thickBot="1">
      <c r="B141" s="42" t="s">
        <v>93</v>
      </c>
      <c r="C141" s="54">
        <v>50</v>
      </c>
      <c r="D141" s="12"/>
      <c r="E141" s="12">
        <f t="shared" si="6"/>
        <v>0</v>
      </c>
      <c r="F141" s="13"/>
      <c r="G141" s="36" t="e">
        <f>'Truck-race 2013-2014'!#REF!</f>
        <v>#REF!</v>
      </c>
      <c r="I141" s="65" t="e">
        <f t="shared" si="5"/>
        <v>#REF!</v>
      </c>
    </row>
  </sheetData>
  <sheetProtection/>
  <mergeCells count="3">
    <mergeCell ref="B1:G1"/>
    <mergeCell ref="B3:G3"/>
    <mergeCell ref="B14:G14"/>
  </mergeCells>
  <printOptions/>
  <pageMargins left="0.787401575" right="0.787401575" top="0.984251969" bottom="0.984251969" header="0.4921259845" footer="0.4921259845"/>
  <pageSetup horizontalDpi="300" verticalDpi="300" orientation="portrait" paperSize="9" scale="6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DDF73F"/>
  </sheetPr>
  <dimension ref="A1:O140"/>
  <sheetViews>
    <sheetView zoomScale="113" zoomScaleNormal="113" zoomScalePageLayoutView="0" workbookViewId="0" topLeftCell="A1">
      <selection activeCell="I9" sqref="I9"/>
    </sheetView>
  </sheetViews>
  <sheetFormatPr defaultColWidth="20.421875" defaultRowHeight="12.75"/>
  <cols>
    <col min="1" max="1" width="1.1484375" style="5" customWidth="1"/>
    <col min="2" max="2" width="12.140625" style="5" customWidth="1"/>
    <col min="3" max="3" width="34.7109375" style="14" customWidth="1"/>
    <col min="4" max="4" width="14.00390625" style="5" customWidth="1"/>
    <col min="5" max="5" width="14.00390625" style="14" customWidth="1"/>
    <col min="6" max="6" width="14.00390625" style="5" customWidth="1"/>
    <col min="7" max="7" width="15.421875" style="5" bestFit="1" customWidth="1"/>
    <col min="8" max="8" width="0.85546875" style="5" customWidth="1"/>
    <col min="9" max="9" width="20.421875" style="64" customWidth="1"/>
    <col min="10" max="10" width="20.421875" style="5" customWidth="1"/>
    <col min="11" max="11" width="5.8515625" style="5" customWidth="1"/>
    <col min="12" max="12" width="10.421875" style="5" customWidth="1"/>
    <col min="13" max="13" width="9.00390625" style="5" customWidth="1"/>
    <col min="14" max="14" width="9.57421875" style="5" customWidth="1"/>
    <col min="15" max="15" width="10.8515625" style="103" customWidth="1"/>
    <col min="16" max="16" width="5.8515625" style="5" customWidth="1"/>
    <col min="17" max="16384" width="20.421875" style="5" customWidth="1"/>
  </cols>
  <sheetData>
    <row r="1" spans="1:7" ht="50.25" customHeight="1">
      <c r="A1" s="18"/>
      <c r="B1" s="144" t="s">
        <v>9</v>
      </c>
      <c r="C1" s="145"/>
      <c r="D1" s="145"/>
      <c r="E1" s="145"/>
      <c r="F1" s="145"/>
      <c r="G1" s="145"/>
    </row>
    <row r="2" spans="3:6" ht="33.75" customHeight="1" thickBot="1">
      <c r="C2" s="19"/>
      <c r="D2" s="19"/>
      <c r="E2" s="20"/>
      <c r="F2" s="19"/>
    </row>
    <row r="3" spans="1:7" ht="67.5" customHeight="1" thickBot="1">
      <c r="A3" s="21"/>
      <c r="B3" s="141" t="s">
        <v>139</v>
      </c>
      <c r="C3" s="142"/>
      <c r="D3" s="142"/>
      <c r="E3" s="142"/>
      <c r="F3" s="142"/>
      <c r="G3" s="143"/>
    </row>
    <row r="4" ht="27" customHeight="1" thickBot="1"/>
    <row r="5" spans="2:9" s="84" customFormat="1" ht="26.25" customHeight="1">
      <c r="B5" s="6" t="s">
        <v>0</v>
      </c>
      <c r="C5" s="7" t="s">
        <v>1</v>
      </c>
      <c r="D5" s="7" t="s">
        <v>126</v>
      </c>
      <c r="E5" s="7" t="s">
        <v>127</v>
      </c>
      <c r="F5" s="7" t="s">
        <v>10</v>
      </c>
      <c r="G5" s="77" t="s">
        <v>8</v>
      </c>
      <c r="I5" s="86"/>
    </row>
    <row r="6" spans="2:9" s="29" customFormat="1" ht="25.5" customHeight="1">
      <c r="B6" s="42" t="s">
        <v>11</v>
      </c>
      <c r="C6" s="52" t="s">
        <v>21</v>
      </c>
      <c r="D6" s="75">
        <v>43.2</v>
      </c>
      <c r="E6" s="9">
        <f aca="true" t="shared" si="0" ref="E6:E15">F6-D6</f>
        <v>42.78999999999999</v>
      </c>
      <c r="F6" s="66">
        <v>85.99</v>
      </c>
      <c r="G6" s="11">
        <f>'Truck-race 2013-2014'!I5</f>
        <v>30</v>
      </c>
      <c r="I6" s="65">
        <f aca="true" t="shared" si="1" ref="I6:I15">IF(G6=0,0,1)</f>
        <v>1</v>
      </c>
    </row>
    <row r="7" spans="2:9" s="29" customFormat="1" ht="25.5" customHeight="1">
      <c r="B7" s="42" t="s">
        <v>45</v>
      </c>
      <c r="C7" s="53" t="s">
        <v>115</v>
      </c>
      <c r="D7" s="9">
        <v>41.02</v>
      </c>
      <c r="E7" s="9">
        <f t="shared" si="0"/>
        <v>40.73</v>
      </c>
      <c r="F7" s="10">
        <v>81.75</v>
      </c>
      <c r="G7" s="11">
        <f>'Truck-race 2013-2014'!I6</f>
        <v>25</v>
      </c>
      <c r="H7" s="5"/>
      <c r="I7" s="65">
        <f t="shared" si="1"/>
        <v>1</v>
      </c>
    </row>
    <row r="8" spans="2:9" s="29" customFormat="1" ht="25.5" customHeight="1">
      <c r="B8" s="42" t="s">
        <v>46</v>
      </c>
      <c r="C8" s="52" t="s">
        <v>3</v>
      </c>
      <c r="D8" s="9">
        <v>38.74</v>
      </c>
      <c r="E8" s="9">
        <f t="shared" si="0"/>
        <v>41.690000000000005</v>
      </c>
      <c r="F8" s="10">
        <v>80.43</v>
      </c>
      <c r="G8" s="11">
        <f>'Truck-race 2013-2014'!I3</f>
        <v>22</v>
      </c>
      <c r="I8" s="65">
        <f t="shared" si="1"/>
        <v>1</v>
      </c>
    </row>
    <row r="9" spans="2:9" s="29" customFormat="1" ht="25.5" customHeight="1">
      <c r="B9" s="42" t="s">
        <v>47</v>
      </c>
      <c r="C9" s="63" t="s">
        <v>22</v>
      </c>
      <c r="D9" s="9">
        <v>37.2</v>
      </c>
      <c r="E9" s="9">
        <f t="shared" si="0"/>
        <v>39.459999999999994</v>
      </c>
      <c r="F9" s="10">
        <v>76.66</v>
      </c>
      <c r="G9" s="11">
        <f>'Truck-race 2013-2014'!I12</f>
        <v>20</v>
      </c>
      <c r="I9" s="65">
        <f t="shared" si="1"/>
        <v>1</v>
      </c>
    </row>
    <row r="10" spans="2:9" s="29" customFormat="1" ht="25.5" customHeight="1">
      <c r="B10" s="42" t="s">
        <v>48</v>
      </c>
      <c r="C10" s="52" t="s">
        <v>17</v>
      </c>
      <c r="D10" s="9">
        <v>36.26</v>
      </c>
      <c r="E10" s="9">
        <f t="shared" si="0"/>
        <v>38.830000000000005</v>
      </c>
      <c r="F10" s="10">
        <v>75.09</v>
      </c>
      <c r="G10" s="11">
        <f>'Truck-race 2013-2014'!I4</f>
        <v>18</v>
      </c>
      <c r="I10" s="65">
        <f t="shared" si="1"/>
        <v>1</v>
      </c>
    </row>
    <row r="11" spans="2:9" s="29" customFormat="1" ht="25.5" customHeight="1">
      <c r="B11" s="42" t="s">
        <v>49</v>
      </c>
      <c r="C11" s="53" t="s">
        <v>44</v>
      </c>
      <c r="D11" s="9">
        <v>28.99</v>
      </c>
      <c r="E11" s="9">
        <f t="shared" si="0"/>
        <v>43.28</v>
      </c>
      <c r="F11" s="10">
        <v>72.27</v>
      </c>
      <c r="G11" s="11">
        <f>'Truck-race 2013-2014'!I9</f>
        <v>16</v>
      </c>
      <c r="I11" s="65">
        <f t="shared" si="1"/>
        <v>1</v>
      </c>
    </row>
    <row r="12" spans="2:9" s="29" customFormat="1" ht="25.5" customHeight="1">
      <c r="B12" s="42" t="s">
        <v>50</v>
      </c>
      <c r="C12" s="52" t="s">
        <v>13</v>
      </c>
      <c r="D12" s="9">
        <v>24.8</v>
      </c>
      <c r="E12" s="75">
        <f t="shared" si="0"/>
        <v>43.35000000000001</v>
      </c>
      <c r="F12" s="10">
        <v>68.15</v>
      </c>
      <c r="G12" s="11">
        <f>'Truck-race 2013-2014'!I7</f>
        <v>14</v>
      </c>
      <c r="I12" s="65">
        <f t="shared" si="1"/>
        <v>1</v>
      </c>
    </row>
    <row r="13" spans="2:9" s="29" customFormat="1" ht="25.5" customHeight="1">
      <c r="B13" s="42" t="s">
        <v>51</v>
      </c>
      <c r="C13" s="53" t="s">
        <v>117</v>
      </c>
      <c r="D13" s="9">
        <v>32.67</v>
      </c>
      <c r="E13" s="9">
        <f t="shared" si="0"/>
        <v>30.93</v>
      </c>
      <c r="F13" s="10">
        <v>63.6</v>
      </c>
      <c r="G13" s="11">
        <f>'Truck-race 2013-2014'!I10</f>
        <v>12</v>
      </c>
      <c r="H13" s="5"/>
      <c r="I13" s="65">
        <f t="shared" si="1"/>
        <v>1</v>
      </c>
    </row>
    <row r="14" spans="2:9" s="29" customFormat="1" ht="25.5" customHeight="1">
      <c r="B14" s="42" t="s">
        <v>52</v>
      </c>
      <c r="C14" s="53" t="s">
        <v>120</v>
      </c>
      <c r="D14" s="9">
        <v>28.43</v>
      </c>
      <c r="E14" s="9">
        <f t="shared" si="0"/>
        <v>34.68</v>
      </c>
      <c r="F14" s="10">
        <v>63.11</v>
      </c>
      <c r="G14" s="11">
        <f>'Truck-race 2013-2014'!I8</f>
        <v>10</v>
      </c>
      <c r="H14" s="5"/>
      <c r="I14" s="65">
        <f t="shared" si="1"/>
        <v>1</v>
      </c>
    </row>
    <row r="15" spans="2:9" s="29" customFormat="1" ht="25.5" customHeight="1" thickBot="1">
      <c r="B15" s="42" t="s">
        <v>53</v>
      </c>
      <c r="C15" s="53" t="s">
        <v>131</v>
      </c>
      <c r="D15" s="9">
        <v>27.47</v>
      </c>
      <c r="E15" s="9">
        <f t="shared" si="0"/>
        <v>35.03</v>
      </c>
      <c r="F15" s="10">
        <v>62.5</v>
      </c>
      <c r="G15" s="11">
        <f>'Truck-race 2013-2014'!I13</f>
        <v>8</v>
      </c>
      <c r="H15" s="5"/>
      <c r="I15" s="65">
        <f t="shared" si="1"/>
        <v>1</v>
      </c>
    </row>
    <row r="16" spans="2:7" ht="27" thickBot="1">
      <c r="B16" s="146" t="s">
        <v>6</v>
      </c>
      <c r="C16" s="147"/>
      <c r="D16" s="147"/>
      <c r="E16" s="147"/>
      <c r="F16" s="147"/>
      <c r="G16" s="148"/>
    </row>
    <row r="17" ht="27" thickBot="1"/>
    <row r="18" spans="3:5" ht="27" thickBot="1">
      <c r="C18" s="111" t="s">
        <v>17</v>
      </c>
      <c r="D18" s="112">
        <v>15.705</v>
      </c>
      <c r="E18" s="113" t="s">
        <v>132</v>
      </c>
    </row>
    <row r="19" ht="26.25"/>
    <row r="20" ht="26.25"/>
    <row r="21" ht="26.25"/>
    <row r="22" ht="26.25"/>
    <row r="23" ht="26.25"/>
    <row r="24" ht="26.25"/>
    <row r="25" ht="26.25"/>
    <row r="26" ht="26.25"/>
    <row r="27" ht="26.25"/>
    <row r="28" ht="26.25"/>
    <row r="29" ht="26.25"/>
    <row r="30" ht="26.25"/>
    <row r="31" ht="26.25"/>
    <row r="32" ht="26.25"/>
    <row r="33" ht="26.25"/>
    <row r="34" ht="26.25"/>
    <row r="35" ht="26.25"/>
    <row r="36" ht="26.25"/>
    <row r="37" ht="26.25"/>
    <row r="38" ht="26.25"/>
    <row r="39" ht="26.25"/>
    <row r="40" ht="26.25"/>
    <row r="41" ht="26.25"/>
    <row r="42" ht="26.25"/>
    <row r="43" ht="26.25"/>
    <row r="44" ht="26.25"/>
    <row r="45" ht="26.25"/>
    <row r="46" ht="26.25"/>
    <row r="47" ht="26.25"/>
    <row r="48" ht="26.25"/>
    <row r="49" ht="26.25"/>
    <row r="50" ht="26.25"/>
    <row r="51" ht="26.25"/>
    <row r="52" ht="26.25"/>
    <row r="53" ht="26.25"/>
    <row r="54" ht="26.25"/>
    <row r="55" ht="26.25"/>
    <row r="56" ht="26.25"/>
    <row r="57" ht="26.25"/>
    <row r="58" ht="26.25"/>
    <row r="59" ht="26.25"/>
    <row r="60" ht="26.25"/>
    <row r="61" ht="26.25"/>
    <row r="62" ht="26.25"/>
    <row r="63" ht="26.25"/>
    <row r="64" ht="26.25"/>
    <row r="65" ht="26.25"/>
    <row r="66" ht="26.25"/>
    <row r="67" ht="26.25"/>
    <row r="68" ht="26.25"/>
    <row r="69" ht="26.25"/>
    <row r="70" ht="26.25"/>
    <row r="71" ht="26.25"/>
    <row r="72" ht="26.25"/>
    <row r="73" ht="26.25"/>
    <row r="74" ht="26.25"/>
    <row r="75" ht="26.25"/>
    <row r="76" ht="26.25"/>
    <row r="77" ht="26.25"/>
    <row r="78" ht="26.25"/>
    <row r="79" ht="26.25"/>
    <row r="80" ht="26.25"/>
    <row r="81" ht="26.25"/>
    <row r="82" ht="26.25"/>
    <row r="83" ht="26.25"/>
    <row r="84" ht="26.25"/>
    <row r="85" ht="26.25"/>
    <row r="86" ht="26.25"/>
    <row r="87" ht="26.25"/>
    <row r="88" ht="26.25"/>
    <row r="89" ht="26.25"/>
    <row r="90" ht="26.25"/>
    <row r="91" ht="26.25"/>
    <row r="92" ht="26.25"/>
    <row r="93" ht="26.25"/>
    <row r="94" ht="26.25"/>
    <row r="95" ht="26.25"/>
    <row r="96" ht="26.25"/>
    <row r="97" ht="26.25"/>
    <row r="98" ht="26.25"/>
    <row r="99" ht="26.25"/>
    <row r="100" ht="26.25"/>
    <row r="101" spans="2:15" s="29" customFormat="1" ht="25.5" customHeight="1" thickBot="1">
      <c r="B101" s="42" t="s">
        <v>54</v>
      </c>
      <c r="C101" s="54" t="s">
        <v>118</v>
      </c>
      <c r="D101" s="9"/>
      <c r="E101" s="9">
        <f>F101-D101</f>
        <v>0</v>
      </c>
      <c r="F101" s="10"/>
      <c r="G101" s="11" t="e">
        <f>'Truck-race 2013-2014'!#REF!</f>
        <v>#REF!</v>
      </c>
      <c r="H101" s="5"/>
      <c r="I101" s="65" t="e">
        <f>IF(G101=0,0,1)</f>
        <v>#REF!</v>
      </c>
      <c r="O101" s="107"/>
    </row>
    <row r="102" spans="2:15" s="37" customFormat="1" ht="25.5" customHeight="1">
      <c r="B102" s="42" t="s">
        <v>55</v>
      </c>
      <c r="C102" s="53" t="s">
        <v>43</v>
      </c>
      <c r="D102" s="9"/>
      <c r="E102" s="9">
        <f aca="true" t="shared" si="2" ref="E102:E140">F102-D102</f>
        <v>0</v>
      </c>
      <c r="F102" s="10"/>
      <c r="G102" s="11" t="e">
        <f>'Truck-race 2013-2014'!#REF!</f>
        <v>#REF!</v>
      </c>
      <c r="I102" s="65" t="e">
        <f aca="true" t="shared" si="3" ref="I102:I140">IF(G102=0,0,1)</f>
        <v>#REF!</v>
      </c>
      <c r="O102" s="106"/>
    </row>
    <row r="103" spans="2:15" s="29" customFormat="1" ht="25.5" customHeight="1">
      <c r="B103" s="42" t="s">
        <v>56</v>
      </c>
      <c r="C103" s="52" t="s">
        <v>19</v>
      </c>
      <c r="D103" s="9"/>
      <c r="E103" s="9">
        <f t="shared" si="2"/>
        <v>0</v>
      </c>
      <c r="F103" s="10"/>
      <c r="G103" s="11" t="e">
        <f>'Truck-race 2013-2014'!#REF!</f>
        <v>#REF!</v>
      </c>
      <c r="I103" s="65" t="e">
        <f t="shared" si="3"/>
        <v>#REF!</v>
      </c>
      <c r="O103" s="107"/>
    </row>
    <row r="104" spans="2:15" s="29" customFormat="1" ht="25.5" customHeight="1">
      <c r="B104" s="42" t="s">
        <v>57</v>
      </c>
      <c r="C104" s="52" t="s">
        <v>14</v>
      </c>
      <c r="D104" s="9"/>
      <c r="E104" s="9">
        <f t="shared" si="2"/>
        <v>0</v>
      </c>
      <c r="F104" s="10"/>
      <c r="G104" s="11" t="e">
        <f>'Truck-race 2013-2014'!#REF!</f>
        <v>#REF!</v>
      </c>
      <c r="I104" s="65" t="e">
        <f t="shared" si="3"/>
        <v>#REF!</v>
      </c>
      <c r="O104" s="107"/>
    </row>
    <row r="105" spans="2:15" s="29" customFormat="1" ht="25.5" customHeight="1">
      <c r="B105" s="42" t="s">
        <v>58</v>
      </c>
      <c r="C105" s="52" t="s">
        <v>28</v>
      </c>
      <c r="D105" s="9"/>
      <c r="E105" s="9">
        <f t="shared" si="2"/>
        <v>0</v>
      </c>
      <c r="F105" s="10"/>
      <c r="G105" s="11" t="e">
        <f>'Truck-race 2013-2014'!#REF!</f>
        <v>#REF!</v>
      </c>
      <c r="I105" s="65" t="e">
        <f t="shared" si="3"/>
        <v>#REF!</v>
      </c>
      <c r="O105" s="107"/>
    </row>
    <row r="106" spans="2:15" s="29" customFormat="1" ht="25.5" customHeight="1">
      <c r="B106" s="42" t="s">
        <v>59</v>
      </c>
      <c r="C106" s="52" t="s">
        <v>23</v>
      </c>
      <c r="D106" s="9"/>
      <c r="E106" s="9">
        <f t="shared" si="2"/>
        <v>0</v>
      </c>
      <c r="F106" s="10"/>
      <c r="G106" s="11" t="e">
        <f>'Truck-race 2013-2014'!#REF!</f>
        <v>#REF!</v>
      </c>
      <c r="I106" s="65" t="e">
        <f t="shared" si="3"/>
        <v>#REF!</v>
      </c>
      <c r="O106" s="107"/>
    </row>
    <row r="107" spans="2:15" s="29" customFormat="1" ht="25.5" customHeight="1">
      <c r="B107" s="42" t="s">
        <v>60</v>
      </c>
      <c r="C107" s="52" t="s">
        <v>27</v>
      </c>
      <c r="D107" s="9"/>
      <c r="E107" s="9">
        <f t="shared" si="2"/>
        <v>0</v>
      </c>
      <c r="F107" s="10"/>
      <c r="G107" s="11" t="e">
        <f>'Truck-race 2013-2014'!#REF!</f>
        <v>#REF!</v>
      </c>
      <c r="I107" s="65" t="e">
        <f t="shared" si="3"/>
        <v>#REF!</v>
      </c>
      <c r="O107" s="107"/>
    </row>
    <row r="108" spans="2:15" s="29" customFormat="1" ht="25.5" customHeight="1">
      <c r="B108" s="42" t="s">
        <v>61</v>
      </c>
      <c r="C108" s="52" t="s">
        <v>26</v>
      </c>
      <c r="D108" s="9"/>
      <c r="E108" s="9">
        <f t="shared" si="2"/>
        <v>0</v>
      </c>
      <c r="F108" s="10"/>
      <c r="G108" s="11" t="e">
        <f>'Truck-race 2013-2014'!#REF!</f>
        <v>#REF!</v>
      </c>
      <c r="I108" s="65" t="e">
        <f t="shared" si="3"/>
        <v>#REF!</v>
      </c>
      <c r="O108" s="107"/>
    </row>
    <row r="109" spans="2:15" s="29" customFormat="1" ht="25.5" customHeight="1">
      <c r="B109" s="42" t="s">
        <v>62</v>
      </c>
      <c r="C109" s="52" t="s">
        <v>29</v>
      </c>
      <c r="D109" s="9"/>
      <c r="E109" s="9">
        <f t="shared" si="2"/>
        <v>0</v>
      </c>
      <c r="F109" s="10"/>
      <c r="G109" s="11" t="e">
        <f>'Truck-race 2013-2014'!#REF!</f>
        <v>#REF!</v>
      </c>
      <c r="I109" s="65" t="e">
        <f t="shared" si="3"/>
        <v>#REF!</v>
      </c>
      <c r="O109" s="107"/>
    </row>
    <row r="110" spans="2:15" s="29" customFormat="1" ht="25.5" customHeight="1">
      <c r="B110" s="42" t="s">
        <v>63</v>
      </c>
      <c r="C110" s="52" t="s">
        <v>4</v>
      </c>
      <c r="D110" s="9"/>
      <c r="E110" s="9">
        <f t="shared" si="2"/>
        <v>0</v>
      </c>
      <c r="F110" s="10"/>
      <c r="G110" s="11" t="e">
        <f>'Truck-race 2013-2014'!#REF!</f>
        <v>#REF!</v>
      </c>
      <c r="I110" s="65" t="e">
        <f t="shared" si="3"/>
        <v>#REF!</v>
      </c>
      <c r="O110" s="107"/>
    </row>
    <row r="111" spans="2:15" s="29" customFormat="1" ht="25.5" customHeight="1">
      <c r="B111" s="42" t="s">
        <v>64</v>
      </c>
      <c r="C111" s="52" t="s">
        <v>32</v>
      </c>
      <c r="D111" s="9"/>
      <c r="E111" s="9">
        <f t="shared" si="2"/>
        <v>0</v>
      </c>
      <c r="F111" s="10"/>
      <c r="G111" s="11" t="e">
        <f>'Truck-race 2013-2014'!#REF!</f>
        <v>#REF!</v>
      </c>
      <c r="I111" s="65" t="e">
        <f t="shared" si="3"/>
        <v>#REF!</v>
      </c>
      <c r="O111" s="107"/>
    </row>
    <row r="112" spans="2:15" s="29" customFormat="1" ht="25.5" customHeight="1">
      <c r="B112" s="42" t="s">
        <v>65</v>
      </c>
      <c r="C112" s="52" t="s">
        <v>30</v>
      </c>
      <c r="D112" s="9"/>
      <c r="E112" s="9">
        <f t="shared" si="2"/>
        <v>0</v>
      </c>
      <c r="F112" s="10"/>
      <c r="G112" s="11" t="e">
        <f>'Truck-race 2013-2014'!#REF!</f>
        <v>#REF!</v>
      </c>
      <c r="I112" s="65" t="e">
        <f t="shared" si="3"/>
        <v>#REF!</v>
      </c>
      <c r="O112" s="107"/>
    </row>
    <row r="113" spans="2:15" s="29" customFormat="1" ht="25.5" customHeight="1">
      <c r="B113" s="42" t="s">
        <v>66</v>
      </c>
      <c r="C113" s="53" t="s">
        <v>31</v>
      </c>
      <c r="D113" s="9"/>
      <c r="E113" s="9">
        <f t="shared" si="2"/>
        <v>0</v>
      </c>
      <c r="F113" s="10"/>
      <c r="G113" s="11" t="e">
        <f>'Truck-race 2013-2014'!#REF!</f>
        <v>#REF!</v>
      </c>
      <c r="I113" s="65" t="e">
        <f t="shared" si="3"/>
        <v>#REF!</v>
      </c>
      <c r="O113" s="107"/>
    </row>
    <row r="114" spans="2:15" s="29" customFormat="1" ht="25.5" customHeight="1">
      <c r="B114" s="42" t="s">
        <v>67</v>
      </c>
      <c r="C114" s="52" t="s">
        <v>33</v>
      </c>
      <c r="D114" s="9"/>
      <c r="E114" s="9">
        <f t="shared" si="2"/>
        <v>0</v>
      </c>
      <c r="F114" s="10"/>
      <c r="G114" s="11" t="e">
        <f>'Truck-race 2013-2014'!#REF!</f>
        <v>#REF!</v>
      </c>
      <c r="I114" s="65" t="e">
        <f t="shared" si="3"/>
        <v>#REF!</v>
      </c>
      <c r="O114" s="107"/>
    </row>
    <row r="115" spans="2:15" s="29" customFormat="1" ht="25.5" customHeight="1">
      <c r="B115" s="42" t="s">
        <v>68</v>
      </c>
      <c r="C115" s="53" t="s">
        <v>42</v>
      </c>
      <c r="D115" s="9"/>
      <c r="E115" s="9">
        <f t="shared" si="2"/>
        <v>0</v>
      </c>
      <c r="F115" s="10"/>
      <c r="G115" s="11" t="e">
        <f>'Truck-race 2013-2014'!#REF!</f>
        <v>#REF!</v>
      </c>
      <c r="I115" s="65" t="e">
        <f t="shared" si="3"/>
        <v>#REF!</v>
      </c>
      <c r="O115" s="107"/>
    </row>
    <row r="116" spans="2:15" s="29" customFormat="1" ht="25.5" customHeight="1">
      <c r="B116" s="42" t="s">
        <v>69</v>
      </c>
      <c r="C116" s="52" t="s">
        <v>5</v>
      </c>
      <c r="D116" s="9"/>
      <c r="E116" s="9">
        <f t="shared" si="2"/>
        <v>0</v>
      </c>
      <c r="F116" s="10"/>
      <c r="G116" s="11" t="e">
        <f>'Truck-race 2013-2014'!#REF!</f>
        <v>#REF!</v>
      </c>
      <c r="I116" s="65" t="e">
        <f t="shared" si="3"/>
        <v>#REF!</v>
      </c>
      <c r="O116" s="107"/>
    </row>
    <row r="117" spans="2:15" s="29" customFormat="1" ht="25.5" customHeight="1">
      <c r="B117" s="42" t="s">
        <v>70</v>
      </c>
      <c r="C117" s="52" t="s">
        <v>18</v>
      </c>
      <c r="D117" s="9"/>
      <c r="E117" s="9">
        <f t="shared" si="2"/>
        <v>0</v>
      </c>
      <c r="F117" s="10"/>
      <c r="G117" s="11" t="e">
        <f>'Truck-race 2013-2014'!#REF!</f>
        <v>#REF!</v>
      </c>
      <c r="I117" s="65" t="e">
        <f t="shared" si="3"/>
        <v>#REF!</v>
      </c>
      <c r="O117" s="107"/>
    </row>
    <row r="118" spans="2:15" s="29" customFormat="1" ht="25.5" customHeight="1">
      <c r="B118" s="42" t="s">
        <v>71</v>
      </c>
      <c r="C118" s="52" t="s">
        <v>34</v>
      </c>
      <c r="D118" s="9"/>
      <c r="E118" s="9">
        <f t="shared" si="2"/>
        <v>0</v>
      </c>
      <c r="F118" s="10"/>
      <c r="G118" s="11" t="e">
        <f>'Truck-race 2013-2014'!#REF!</f>
        <v>#REF!</v>
      </c>
      <c r="I118" s="65" t="e">
        <f t="shared" si="3"/>
        <v>#REF!</v>
      </c>
      <c r="O118" s="107"/>
    </row>
    <row r="119" spans="2:15" s="29" customFormat="1" ht="25.5" customHeight="1">
      <c r="B119" s="42" t="s">
        <v>72</v>
      </c>
      <c r="C119" s="52" t="s">
        <v>38</v>
      </c>
      <c r="D119" s="9"/>
      <c r="E119" s="9">
        <f t="shared" si="2"/>
        <v>0</v>
      </c>
      <c r="F119" s="10"/>
      <c r="G119" s="11" t="e">
        <f>'Truck-race 2013-2014'!#REF!</f>
        <v>#REF!</v>
      </c>
      <c r="I119" s="65" t="e">
        <f t="shared" si="3"/>
        <v>#REF!</v>
      </c>
      <c r="O119" s="107"/>
    </row>
    <row r="120" spans="2:15" s="29" customFormat="1" ht="25.5" customHeight="1">
      <c r="B120" s="42" t="s">
        <v>73</v>
      </c>
      <c r="C120" s="52" t="s">
        <v>37</v>
      </c>
      <c r="D120" s="9"/>
      <c r="E120" s="9">
        <f t="shared" si="2"/>
        <v>0</v>
      </c>
      <c r="F120" s="10"/>
      <c r="G120" s="11" t="e">
        <f>'Truck-race 2013-2014'!#REF!</f>
        <v>#REF!</v>
      </c>
      <c r="I120" s="65" t="e">
        <f t="shared" si="3"/>
        <v>#REF!</v>
      </c>
      <c r="O120" s="107"/>
    </row>
    <row r="121" spans="2:15" s="29" customFormat="1" ht="25.5" customHeight="1">
      <c r="B121" s="42" t="s">
        <v>74</v>
      </c>
      <c r="C121" s="52" t="s">
        <v>36</v>
      </c>
      <c r="D121" s="9"/>
      <c r="E121" s="9">
        <f t="shared" si="2"/>
        <v>0</v>
      </c>
      <c r="F121" s="10"/>
      <c r="G121" s="11" t="e">
        <f>'Truck-race 2013-2014'!#REF!</f>
        <v>#REF!</v>
      </c>
      <c r="I121" s="65" t="e">
        <f t="shared" si="3"/>
        <v>#REF!</v>
      </c>
      <c r="O121" s="107"/>
    </row>
    <row r="122" spans="2:15" s="29" customFormat="1" ht="25.5" customHeight="1">
      <c r="B122" s="42" t="s">
        <v>75</v>
      </c>
      <c r="C122" s="52" t="s">
        <v>35</v>
      </c>
      <c r="D122" s="9"/>
      <c r="E122" s="9">
        <f t="shared" si="2"/>
        <v>0</v>
      </c>
      <c r="F122" s="10"/>
      <c r="G122" s="11" t="e">
        <f>'Truck-race 2013-2014'!#REF!</f>
        <v>#REF!</v>
      </c>
      <c r="I122" s="65" t="e">
        <f t="shared" si="3"/>
        <v>#REF!</v>
      </c>
      <c r="O122" s="107"/>
    </row>
    <row r="123" spans="2:15" s="29" customFormat="1" ht="25.5" customHeight="1">
      <c r="B123" s="42" t="s">
        <v>76</v>
      </c>
      <c r="C123" s="52" t="s">
        <v>7</v>
      </c>
      <c r="D123" s="9"/>
      <c r="E123" s="9">
        <f t="shared" si="2"/>
        <v>0</v>
      </c>
      <c r="F123" s="10"/>
      <c r="G123" s="11" t="e">
        <f>'Truck-race 2013-2014'!#REF!</f>
        <v>#REF!</v>
      </c>
      <c r="I123" s="65" t="e">
        <f t="shared" si="3"/>
        <v>#REF!</v>
      </c>
      <c r="O123" s="107"/>
    </row>
    <row r="124" spans="2:15" s="29" customFormat="1" ht="25.5" customHeight="1">
      <c r="B124" s="42" t="s">
        <v>77</v>
      </c>
      <c r="C124" s="52" t="s">
        <v>39</v>
      </c>
      <c r="D124" s="9"/>
      <c r="E124" s="9">
        <f t="shared" si="2"/>
        <v>0</v>
      </c>
      <c r="F124" s="10"/>
      <c r="G124" s="11" t="e">
        <f>'Truck-race 2013-2014'!#REF!</f>
        <v>#REF!</v>
      </c>
      <c r="I124" s="65" t="e">
        <f t="shared" si="3"/>
        <v>#REF!</v>
      </c>
      <c r="O124" s="107"/>
    </row>
    <row r="125" spans="2:15" s="29" customFormat="1" ht="25.5" customHeight="1">
      <c r="B125" s="42" t="s">
        <v>78</v>
      </c>
      <c r="C125" s="52" t="s">
        <v>40</v>
      </c>
      <c r="D125" s="9"/>
      <c r="E125" s="9">
        <f t="shared" si="2"/>
        <v>0</v>
      </c>
      <c r="F125" s="10"/>
      <c r="G125" s="11" t="e">
        <f>'Truck-race 2013-2014'!#REF!</f>
        <v>#REF!</v>
      </c>
      <c r="I125" s="65" t="e">
        <f t="shared" si="3"/>
        <v>#REF!</v>
      </c>
      <c r="O125" s="107"/>
    </row>
    <row r="126" spans="2:15" s="29" customFormat="1" ht="25.5" customHeight="1">
      <c r="B126" s="42" t="s">
        <v>79</v>
      </c>
      <c r="C126" s="53" t="s">
        <v>41</v>
      </c>
      <c r="D126" s="9"/>
      <c r="E126" s="9">
        <f t="shared" si="2"/>
        <v>0</v>
      </c>
      <c r="F126" s="10"/>
      <c r="G126" s="11" t="e">
        <f>'Truck-race 2013-2014'!#REF!</f>
        <v>#REF!</v>
      </c>
      <c r="I126" s="65" t="e">
        <f t="shared" si="3"/>
        <v>#REF!</v>
      </c>
      <c r="O126" s="107"/>
    </row>
    <row r="127" spans="2:9" ht="26.25">
      <c r="B127" s="42" t="s">
        <v>80</v>
      </c>
      <c r="C127" s="52" t="s">
        <v>25</v>
      </c>
      <c r="D127" s="9"/>
      <c r="E127" s="9">
        <f t="shared" si="2"/>
        <v>0</v>
      </c>
      <c r="F127" s="10"/>
      <c r="G127" s="11" t="e">
        <f>'Truck-race 2013-2014'!#REF!</f>
        <v>#REF!</v>
      </c>
      <c r="I127" s="65" t="e">
        <f t="shared" si="3"/>
        <v>#REF!</v>
      </c>
    </row>
    <row r="128" spans="2:9" ht="26.25">
      <c r="B128" s="42" t="s">
        <v>81</v>
      </c>
      <c r="C128" s="52" t="s">
        <v>16</v>
      </c>
      <c r="D128" s="9"/>
      <c r="E128" s="9">
        <f aca="true" t="shared" si="4" ref="E128:E133">F128-D128</f>
        <v>0</v>
      </c>
      <c r="F128" s="10"/>
      <c r="G128" s="11" t="e">
        <f>'Truck-race 2013-2014'!#REF!</f>
        <v>#REF!</v>
      </c>
      <c r="H128" s="29"/>
      <c r="I128" s="65" t="e">
        <f aca="true" t="shared" si="5" ref="I128:I133">IF(G128=0,0,1)</f>
        <v>#REF!</v>
      </c>
    </row>
    <row r="129" spans="2:9" ht="26.25">
      <c r="B129" s="42" t="s">
        <v>82</v>
      </c>
      <c r="C129" s="53" t="s">
        <v>101</v>
      </c>
      <c r="D129" s="9"/>
      <c r="E129" s="9">
        <f t="shared" si="4"/>
        <v>0</v>
      </c>
      <c r="F129" s="10"/>
      <c r="G129" s="11" t="e">
        <f>'Truck-race 2013-2014'!#REF!</f>
        <v>#REF!</v>
      </c>
      <c r="I129" s="65" t="e">
        <f t="shared" si="5"/>
        <v>#REF!</v>
      </c>
    </row>
    <row r="130" spans="2:9" ht="26.25">
      <c r="B130" s="42" t="s">
        <v>83</v>
      </c>
      <c r="C130" s="52" t="s">
        <v>24</v>
      </c>
      <c r="D130" s="9"/>
      <c r="E130" s="9">
        <f t="shared" si="4"/>
        <v>0</v>
      </c>
      <c r="F130" s="10"/>
      <c r="G130" s="11" t="e">
        <f>'Truck-race 2013-2014'!#REF!</f>
        <v>#REF!</v>
      </c>
      <c r="H130" s="29"/>
      <c r="I130" s="65" t="e">
        <f t="shared" si="5"/>
        <v>#REF!</v>
      </c>
    </row>
    <row r="131" spans="2:9" ht="26.25">
      <c r="B131" s="42" t="s">
        <v>84</v>
      </c>
      <c r="C131" s="52" t="s">
        <v>20</v>
      </c>
      <c r="D131" s="9"/>
      <c r="E131" s="9">
        <f>F131-D131</f>
        <v>0</v>
      </c>
      <c r="F131" s="10"/>
      <c r="G131" s="11">
        <f>'Truck-race 2013-2014'!I11</f>
        <v>0</v>
      </c>
      <c r="H131" s="29"/>
      <c r="I131" s="65">
        <f>IF(G131=0,0,1)</f>
        <v>0</v>
      </c>
    </row>
    <row r="132" spans="2:9" ht="26.25">
      <c r="B132" s="42" t="s">
        <v>85</v>
      </c>
      <c r="C132" s="52" t="s">
        <v>15</v>
      </c>
      <c r="D132" s="9"/>
      <c r="E132" s="9">
        <f t="shared" si="4"/>
        <v>0</v>
      </c>
      <c r="F132" s="10"/>
      <c r="G132" s="11" t="e">
        <f>'Truck-race 2013-2014'!#REF!</f>
        <v>#REF!</v>
      </c>
      <c r="H132" s="29"/>
      <c r="I132" s="65" t="e">
        <f t="shared" si="5"/>
        <v>#REF!</v>
      </c>
    </row>
    <row r="133" spans="2:9" ht="26.25">
      <c r="B133" s="42" t="s">
        <v>86</v>
      </c>
      <c r="C133" s="52" t="s">
        <v>12</v>
      </c>
      <c r="D133" s="9"/>
      <c r="E133" s="9">
        <f t="shared" si="4"/>
        <v>0</v>
      </c>
      <c r="F133" s="10"/>
      <c r="G133" s="11" t="e">
        <f>'Truck-race 2013-2014'!#REF!</f>
        <v>#REF!</v>
      </c>
      <c r="H133" s="29"/>
      <c r="I133" s="65" t="e">
        <f t="shared" si="5"/>
        <v>#REF!</v>
      </c>
    </row>
    <row r="134" spans="2:9" ht="26.25">
      <c r="B134" s="42" t="s">
        <v>87</v>
      </c>
      <c r="C134" s="53" t="s">
        <v>116</v>
      </c>
      <c r="D134" s="9"/>
      <c r="E134" s="9">
        <f>F134-D134</f>
        <v>0</v>
      </c>
      <c r="F134" s="10"/>
      <c r="G134" s="11" t="e">
        <f>'Truck-race 2013-2014'!#REF!</f>
        <v>#REF!</v>
      </c>
      <c r="I134" s="65" t="e">
        <f>IF(G134=0,0,1)</f>
        <v>#REF!</v>
      </c>
    </row>
    <row r="135" spans="2:9" ht="26.25">
      <c r="B135" s="42" t="s">
        <v>88</v>
      </c>
      <c r="C135" s="53" t="s">
        <v>114</v>
      </c>
      <c r="D135" s="9"/>
      <c r="E135" s="9">
        <f>F135-D135</f>
        <v>0</v>
      </c>
      <c r="F135" s="10"/>
      <c r="G135" s="11" t="e">
        <f>'Truck-race 2013-2014'!#REF!</f>
        <v>#REF!</v>
      </c>
      <c r="I135" s="65" t="e">
        <f>IF(G135=0,0,1)</f>
        <v>#REF!</v>
      </c>
    </row>
    <row r="136" spans="2:9" ht="26.25">
      <c r="B136" s="42" t="s">
        <v>89</v>
      </c>
      <c r="C136" s="53">
        <v>46</v>
      </c>
      <c r="D136" s="9"/>
      <c r="E136" s="9">
        <f t="shared" si="2"/>
        <v>0</v>
      </c>
      <c r="F136" s="10"/>
      <c r="G136" s="11" t="e">
        <f>'Truck-race 2013-2014'!#REF!</f>
        <v>#REF!</v>
      </c>
      <c r="I136" s="65" t="e">
        <f t="shared" si="3"/>
        <v>#REF!</v>
      </c>
    </row>
    <row r="137" spans="2:9" ht="26.25">
      <c r="B137" s="42" t="s">
        <v>90</v>
      </c>
      <c r="C137" s="53">
        <v>47</v>
      </c>
      <c r="D137" s="9"/>
      <c r="E137" s="9">
        <f t="shared" si="2"/>
        <v>0</v>
      </c>
      <c r="F137" s="10"/>
      <c r="G137" s="11" t="e">
        <f>'Truck-race 2013-2014'!#REF!</f>
        <v>#REF!</v>
      </c>
      <c r="I137" s="65" t="e">
        <f t="shared" si="3"/>
        <v>#REF!</v>
      </c>
    </row>
    <row r="138" spans="2:9" ht="26.25">
      <c r="B138" s="42" t="s">
        <v>91</v>
      </c>
      <c r="C138" s="53">
        <v>48</v>
      </c>
      <c r="D138" s="9"/>
      <c r="E138" s="9">
        <f t="shared" si="2"/>
        <v>0</v>
      </c>
      <c r="F138" s="10"/>
      <c r="G138" s="11" t="e">
        <f>'Truck-race 2013-2014'!#REF!</f>
        <v>#REF!</v>
      </c>
      <c r="I138" s="65" t="e">
        <f t="shared" si="3"/>
        <v>#REF!</v>
      </c>
    </row>
    <row r="139" spans="2:9" ht="26.25">
      <c r="B139" s="42" t="s">
        <v>92</v>
      </c>
      <c r="C139" s="53">
        <v>49</v>
      </c>
      <c r="D139" s="9"/>
      <c r="E139" s="9">
        <f t="shared" si="2"/>
        <v>0</v>
      </c>
      <c r="F139" s="10"/>
      <c r="G139" s="11" t="e">
        <f>'Truck-race 2013-2014'!#REF!</f>
        <v>#REF!</v>
      </c>
      <c r="I139" s="65" t="e">
        <f t="shared" si="3"/>
        <v>#REF!</v>
      </c>
    </row>
    <row r="140" spans="2:9" ht="27" thickBot="1">
      <c r="B140" s="42" t="s">
        <v>93</v>
      </c>
      <c r="C140" s="54">
        <v>50</v>
      </c>
      <c r="D140" s="12"/>
      <c r="E140" s="12">
        <f t="shared" si="2"/>
        <v>0</v>
      </c>
      <c r="F140" s="13"/>
      <c r="G140" s="22" t="e">
        <f>'Truck-race 2013-2014'!#REF!</f>
        <v>#REF!</v>
      </c>
      <c r="I140" s="65" t="e">
        <f t="shared" si="3"/>
        <v>#REF!</v>
      </c>
    </row>
  </sheetData>
  <sheetProtection/>
  <mergeCells count="3">
    <mergeCell ref="B1:G1"/>
    <mergeCell ref="B3:G3"/>
    <mergeCell ref="B16:G16"/>
  </mergeCells>
  <printOptions/>
  <pageMargins left="0.787401575" right="0.787401575" top="0.984251969" bottom="0.984251969" header="0.4921259845" footer="0.4921259845"/>
  <pageSetup horizontalDpi="300" verticalDpi="300" orientation="portrait" paperSize="9" scale="63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O50"/>
  <sheetViews>
    <sheetView zoomScale="105" zoomScaleNormal="105" zoomScalePageLayoutView="0" workbookViewId="0" topLeftCell="A1">
      <selection activeCell="J10" sqref="J10"/>
    </sheetView>
  </sheetViews>
  <sheetFormatPr defaultColWidth="20.421875" defaultRowHeight="12.75"/>
  <cols>
    <col min="1" max="1" width="1.1484375" style="5" customWidth="1"/>
    <col min="2" max="2" width="12.140625" style="5" customWidth="1"/>
    <col min="3" max="3" width="34.7109375" style="14" customWidth="1"/>
    <col min="4" max="4" width="14.00390625" style="5" customWidth="1"/>
    <col min="5" max="5" width="14.00390625" style="14" customWidth="1"/>
    <col min="6" max="6" width="14.00390625" style="5" customWidth="1"/>
    <col min="7" max="7" width="15.421875" style="5" bestFit="1" customWidth="1"/>
    <col min="8" max="8" width="0.85546875" style="5" customWidth="1"/>
    <col min="9" max="9" width="20.421875" style="64" customWidth="1"/>
    <col min="10" max="10" width="20.421875" style="5" customWidth="1"/>
    <col min="11" max="11" width="5.8515625" style="5" customWidth="1"/>
    <col min="12" max="12" width="10.421875" style="5" customWidth="1"/>
    <col min="13" max="13" width="9.00390625" style="5" customWidth="1"/>
    <col min="14" max="14" width="9.57421875" style="5" customWidth="1"/>
    <col min="15" max="15" width="10.8515625" style="103" customWidth="1"/>
    <col min="16" max="16" width="5.8515625" style="5" customWidth="1"/>
    <col min="17" max="16384" width="20.421875" style="5" customWidth="1"/>
  </cols>
  <sheetData>
    <row r="1" spans="1:7" ht="50.25" customHeight="1">
      <c r="A1" s="18"/>
      <c r="B1" s="144" t="s">
        <v>9</v>
      </c>
      <c r="C1" s="145"/>
      <c r="D1" s="145"/>
      <c r="E1" s="145"/>
      <c r="F1" s="145"/>
      <c r="G1" s="145"/>
    </row>
    <row r="2" spans="3:6" ht="33.75" customHeight="1" thickBot="1">
      <c r="C2" s="19"/>
      <c r="D2" s="19"/>
      <c r="E2" s="20"/>
      <c r="F2" s="19"/>
    </row>
    <row r="3" spans="1:7" ht="67.5" customHeight="1" thickBot="1">
      <c r="A3" s="21"/>
      <c r="B3" s="141" t="s">
        <v>140</v>
      </c>
      <c r="C3" s="142"/>
      <c r="D3" s="142"/>
      <c r="E3" s="142"/>
      <c r="F3" s="142"/>
      <c r="G3" s="143"/>
    </row>
    <row r="4" ht="27" customHeight="1" thickBot="1">
      <c r="C4" s="4"/>
    </row>
    <row r="5" spans="2:15" s="84" customFormat="1" ht="26.25" customHeight="1">
      <c r="B5" s="6" t="s">
        <v>0</v>
      </c>
      <c r="C5" s="7" t="s">
        <v>1</v>
      </c>
      <c r="D5" s="7" t="s">
        <v>126</v>
      </c>
      <c r="E5" s="7" t="s">
        <v>127</v>
      </c>
      <c r="F5" s="7" t="s">
        <v>10</v>
      </c>
      <c r="G5" s="77" t="s">
        <v>8</v>
      </c>
      <c r="I5" s="86"/>
      <c r="O5" s="104"/>
    </row>
    <row r="6" spans="2:9" s="29" customFormat="1" ht="25.5" customHeight="1">
      <c r="B6" s="8" t="s">
        <v>11</v>
      </c>
      <c r="C6" s="52" t="s">
        <v>3</v>
      </c>
      <c r="D6" s="9"/>
      <c r="E6" s="9">
        <f aca="true" t="shared" si="0" ref="E6:E14">F6-D6</f>
        <v>0</v>
      </c>
      <c r="F6" s="10"/>
      <c r="G6" s="11">
        <f>'Truck-race 2013-2014'!J3</f>
        <v>0</v>
      </c>
      <c r="I6" s="65">
        <f aca="true" t="shared" si="1" ref="I6:I14">IF(G6=0,0,1)</f>
        <v>0</v>
      </c>
    </row>
    <row r="7" spans="2:9" s="29" customFormat="1" ht="25.5" customHeight="1">
      <c r="B7" s="8" t="s">
        <v>45</v>
      </c>
      <c r="C7" s="52" t="s">
        <v>20</v>
      </c>
      <c r="D7" s="9"/>
      <c r="E7" s="9">
        <f t="shared" si="0"/>
        <v>0</v>
      </c>
      <c r="F7" s="10"/>
      <c r="G7" s="11">
        <f>'Truck-race 2013-2014'!J11</f>
        <v>0</v>
      </c>
      <c r="I7" s="65">
        <f t="shared" si="1"/>
        <v>0</v>
      </c>
    </row>
    <row r="8" spans="2:9" s="29" customFormat="1" ht="25.5" customHeight="1">
      <c r="B8" s="8" t="s">
        <v>46</v>
      </c>
      <c r="C8" s="52" t="s">
        <v>13</v>
      </c>
      <c r="D8" s="9"/>
      <c r="E8" s="9">
        <f t="shared" si="0"/>
        <v>0</v>
      </c>
      <c r="F8" s="10"/>
      <c r="G8" s="11">
        <f>'Truck-race 2013-2014'!J7</f>
        <v>0</v>
      </c>
      <c r="I8" s="65">
        <f t="shared" si="1"/>
        <v>0</v>
      </c>
    </row>
    <row r="9" spans="2:9" s="29" customFormat="1" ht="25.5" customHeight="1">
      <c r="B9" s="8" t="s">
        <v>47</v>
      </c>
      <c r="C9" s="53" t="s">
        <v>120</v>
      </c>
      <c r="D9" s="9"/>
      <c r="E9" s="9">
        <f t="shared" si="0"/>
        <v>0</v>
      </c>
      <c r="F9" s="10"/>
      <c r="G9" s="11">
        <f>'Truck-race 2013-2014'!J8</f>
        <v>0</v>
      </c>
      <c r="H9" s="5"/>
      <c r="I9" s="65">
        <f t="shared" si="1"/>
        <v>0</v>
      </c>
    </row>
    <row r="10" spans="2:9" s="29" customFormat="1" ht="25.5" customHeight="1">
      <c r="B10" s="8" t="s">
        <v>48</v>
      </c>
      <c r="C10" s="53" t="s">
        <v>115</v>
      </c>
      <c r="D10" s="9"/>
      <c r="E10" s="9">
        <f t="shared" si="0"/>
        <v>0</v>
      </c>
      <c r="F10" s="10"/>
      <c r="G10" s="11">
        <f>'Truck-race 2013-2014'!J6</f>
        <v>0</v>
      </c>
      <c r="H10" s="5"/>
      <c r="I10" s="65">
        <f t="shared" si="1"/>
        <v>0</v>
      </c>
    </row>
    <row r="11" spans="2:9" s="29" customFormat="1" ht="25.5" customHeight="1">
      <c r="B11" s="8" t="s">
        <v>49</v>
      </c>
      <c r="C11" s="52" t="s">
        <v>17</v>
      </c>
      <c r="D11" s="9"/>
      <c r="E11" s="9">
        <f t="shared" si="0"/>
        <v>0</v>
      </c>
      <c r="F11" s="66"/>
      <c r="G11" s="11">
        <f>'Truck-race 2013-2014'!J4</f>
        <v>0</v>
      </c>
      <c r="I11" s="65">
        <f t="shared" si="1"/>
        <v>0</v>
      </c>
    </row>
    <row r="12" spans="2:9" s="29" customFormat="1" ht="25.5" customHeight="1">
      <c r="B12" s="8" t="s">
        <v>50</v>
      </c>
      <c r="C12" s="53" t="s">
        <v>117</v>
      </c>
      <c r="D12" s="9"/>
      <c r="E12" s="9">
        <f t="shared" si="0"/>
        <v>0</v>
      </c>
      <c r="F12" s="10"/>
      <c r="G12" s="11">
        <f>'Truck-race 2013-2014'!J10</f>
        <v>0</v>
      </c>
      <c r="H12" s="5"/>
      <c r="I12" s="65">
        <f t="shared" si="1"/>
        <v>0</v>
      </c>
    </row>
    <row r="13" spans="2:9" s="29" customFormat="1" ht="25.5" customHeight="1">
      <c r="B13" s="8" t="s">
        <v>51</v>
      </c>
      <c r="C13" s="52" t="s">
        <v>21</v>
      </c>
      <c r="D13" s="9"/>
      <c r="E13" s="9">
        <f t="shared" si="0"/>
        <v>0</v>
      </c>
      <c r="F13" s="10"/>
      <c r="G13" s="11">
        <f>'Truck-race 2013-2014'!J5</f>
        <v>0</v>
      </c>
      <c r="I13" s="65">
        <f t="shared" si="1"/>
        <v>0</v>
      </c>
    </row>
    <row r="14" spans="2:9" s="29" customFormat="1" ht="25.5" customHeight="1">
      <c r="B14" s="8" t="s">
        <v>52</v>
      </c>
      <c r="C14" s="53" t="s">
        <v>44</v>
      </c>
      <c r="D14" s="9"/>
      <c r="E14" s="9">
        <f t="shared" si="0"/>
        <v>0</v>
      </c>
      <c r="F14" s="10"/>
      <c r="G14" s="11">
        <f>'Truck-race 2013-2014'!J9</f>
        <v>0</v>
      </c>
      <c r="I14" s="65">
        <f t="shared" si="1"/>
        <v>0</v>
      </c>
    </row>
    <row r="15" spans="2:15" s="29" customFormat="1" ht="25.5" customHeight="1">
      <c r="B15" s="8" t="s">
        <v>53</v>
      </c>
      <c r="C15" s="63" t="s">
        <v>22</v>
      </c>
      <c r="D15" s="9"/>
      <c r="E15" s="9">
        <f>F15-D15</f>
        <v>0</v>
      </c>
      <c r="F15" s="10"/>
      <c r="G15" s="11">
        <f>'Truck-race 2013-2014'!J12</f>
        <v>0</v>
      </c>
      <c r="I15" s="65">
        <f>IF(G15=0,0,1)</f>
        <v>0</v>
      </c>
      <c r="O15" s="107"/>
    </row>
    <row r="16" spans="2:15" s="29" customFormat="1" ht="25.5" customHeight="1" thickBot="1">
      <c r="B16" s="8" t="s">
        <v>54</v>
      </c>
      <c r="C16" s="53" t="s">
        <v>131</v>
      </c>
      <c r="D16" s="9"/>
      <c r="E16" s="9">
        <f>F16-D16</f>
        <v>0</v>
      </c>
      <c r="F16" s="10"/>
      <c r="G16" s="11">
        <f>'Truck-race 2013-2014'!J13</f>
        <v>0</v>
      </c>
      <c r="H16" s="5"/>
      <c r="I16" s="65">
        <f>IF(G16=0,0,1)</f>
        <v>0</v>
      </c>
      <c r="O16" s="107"/>
    </row>
    <row r="17" spans="2:15" s="37" customFormat="1" ht="25.5" customHeight="1" thickBot="1">
      <c r="B17" s="146" t="s">
        <v>6</v>
      </c>
      <c r="C17" s="147"/>
      <c r="D17" s="147"/>
      <c r="E17" s="147"/>
      <c r="F17" s="147"/>
      <c r="G17" s="148"/>
      <c r="H17" s="5"/>
      <c r="I17" s="64"/>
      <c r="O17" s="106"/>
    </row>
    <row r="18" spans="2:15" s="29" customFormat="1" ht="25.5" customHeight="1" thickBot="1">
      <c r="B18" s="5"/>
      <c r="C18" s="14"/>
      <c r="D18" s="5"/>
      <c r="E18" s="14"/>
      <c r="F18" s="5"/>
      <c r="G18" s="5"/>
      <c r="H18" s="5"/>
      <c r="I18" s="64"/>
      <c r="O18" s="107"/>
    </row>
    <row r="19" spans="2:9" s="29" customFormat="1" ht="25.5" customHeight="1" thickBot="1">
      <c r="B19" s="5"/>
      <c r="C19" s="108"/>
      <c r="D19" s="112"/>
      <c r="E19" s="113" t="s">
        <v>134</v>
      </c>
      <c r="F19" s="5"/>
      <c r="G19" s="5"/>
      <c r="H19" s="5"/>
      <c r="I19" s="64"/>
    </row>
    <row r="20" spans="2:9" s="29" customFormat="1" ht="25.5" customHeight="1">
      <c r="B20" s="5"/>
      <c r="C20" s="14"/>
      <c r="D20" s="5"/>
      <c r="E20" s="14"/>
      <c r="F20" s="5"/>
      <c r="G20" s="5"/>
      <c r="H20" s="5"/>
      <c r="I20" s="64"/>
    </row>
    <row r="21" spans="2:15" s="29" customFormat="1" ht="25.5" customHeight="1">
      <c r="B21" s="5"/>
      <c r="C21" s="14"/>
      <c r="D21" s="5"/>
      <c r="E21" s="14"/>
      <c r="F21" s="5"/>
      <c r="G21" s="5"/>
      <c r="H21" s="5"/>
      <c r="I21" s="64"/>
      <c r="O21" s="107"/>
    </row>
    <row r="22" spans="2:15" s="29" customFormat="1" ht="25.5" customHeight="1">
      <c r="B22" s="5"/>
      <c r="C22" s="14"/>
      <c r="D22" s="5"/>
      <c r="E22" s="14"/>
      <c r="F22" s="5"/>
      <c r="G22" s="5"/>
      <c r="H22" s="5"/>
      <c r="I22" s="64"/>
      <c r="O22" s="107"/>
    </row>
    <row r="23" spans="2:15" s="29" customFormat="1" ht="25.5" customHeight="1">
      <c r="B23" s="5"/>
      <c r="C23" s="14"/>
      <c r="D23" s="5"/>
      <c r="E23" s="14"/>
      <c r="F23" s="5"/>
      <c r="G23" s="5"/>
      <c r="H23" s="5"/>
      <c r="I23" s="64"/>
      <c r="O23" s="107"/>
    </row>
    <row r="24" spans="2:15" s="29" customFormat="1" ht="25.5" customHeight="1">
      <c r="B24" s="5"/>
      <c r="C24" s="14"/>
      <c r="D24" s="5"/>
      <c r="E24" s="14"/>
      <c r="F24" s="5"/>
      <c r="G24" s="5"/>
      <c r="H24" s="5"/>
      <c r="I24" s="64"/>
      <c r="O24" s="107"/>
    </row>
    <row r="25" spans="2:15" s="29" customFormat="1" ht="25.5" customHeight="1">
      <c r="B25" s="5"/>
      <c r="C25" s="14"/>
      <c r="D25" s="5"/>
      <c r="E25" s="14"/>
      <c r="F25" s="5"/>
      <c r="G25" s="5"/>
      <c r="H25" s="5"/>
      <c r="I25" s="64"/>
      <c r="O25" s="107"/>
    </row>
    <row r="26" spans="2:15" s="29" customFormat="1" ht="25.5" customHeight="1">
      <c r="B26" s="5"/>
      <c r="C26" s="14"/>
      <c r="D26" s="5"/>
      <c r="E26" s="14"/>
      <c r="F26" s="5"/>
      <c r="G26" s="5"/>
      <c r="H26" s="5"/>
      <c r="I26" s="64"/>
      <c r="O26" s="107"/>
    </row>
    <row r="27" spans="2:15" s="29" customFormat="1" ht="25.5" customHeight="1">
      <c r="B27" s="5"/>
      <c r="C27" s="14"/>
      <c r="D27" s="5"/>
      <c r="E27" s="14"/>
      <c r="F27" s="5"/>
      <c r="G27" s="5"/>
      <c r="H27" s="5"/>
      <c r="I27" s="64"/>
      <c r="O27" s="107"/>
    </row>
    <row r="28" spans="2:15" s="29" customFormat="1" ht="25.5" customHeight="1">
      <c r="B28" s="5"/>
      <c r="C28" s="14"/>
      <c r="D28" s="5"/>
      <c r="E28" s="14"/>
      <c r="F28" s="5"/>
      <c r="G28" s="5"/>
      <c r="H28" s="5"/>
      <c r="I28" s="64"/>
      <c r="O28" s="107"/>
    </row>
    <row r="29" spans="2:15" s="29" customFormat="1" ht="25.5" customHeight="1">
      <c r="B29" s="5"/>
      <c r="C29" s="14"/>
      <c r="D29" s="5"/>
      <c r="E29" s="14"/>
      <c r="F29" s="5"/>
      <c r="G29" s="5"/>
      <c r="H29" s="5"/>
      <c r="I29" s="64"/>
      <c r="O29" s="107"/>
    </row>
    <row r="30" spans="2:15" s="29" customFormat="1" ht="25.5" customHeight="1">
      <c r="B30" s="5"/>
      <c r="C30" s="14"/>
      <c r="D30" s="5"/>
      <c r="E30" s="14"/>
      <c r="F30" s="5"/>
      <c r="G30" s="5"/>
      <c r="H30" s="5"/>
      <c r="I30" s="64"/>
      <c r="O30" s="107"/>
    </row>
    <row r="31" spans="2:15" s="29" customFormat="1" ht="25.5" customHeight="1">
      <c r="B31" s="5"/>
      <c r="C31" s="14"/>
      <c r="D31" s="5"/>
      <c r="E31" s="14"/>
      <c r="F31" s="5"/>
      <c r="G31" s="5"/>
      <c r="H31" s="5"/>
      <c r="I31" s="64"/>
      <c r="O31" s="107"/>
    </row>
    <row r="32" spans="2:15" s="29" customFormat="1" ht="25.5" customHeight="1">
      <c r="B32" s="5"/>
      <c r="C32" s="14"/>
      <c r="D32" s="5"/>
      <c r="E32" s="14"/>
      <c r="F32" s="5"/>
      <c r="G32" s="5"/>
      <c r="H32" s="5"/>
      <c r="I32" s="64"/>
      <c r="O32" s="107"/>
    </row>
    <row r="33" spans="2:15" s="29" customFormat="1" ht="25.5" customHeight="1">
      <c r="B33" s="5"/>
      <c r="C33" s="14"/>
      <c r="D33" s="5"/>
      <c r="E33" s="14"/>
      <c r="F33" s="5"/>
      <c r="G33" s="5"/>
      <c r="H33" s="5"/>
      <c r="I33" s="64"/>
      <c r="O33" s="107"/>
    </row>
    <row r="34" spans="2:15" s="29" customFormat="1" ht="25.5" customHeight="1">
      <c r="B34" s="5"/>
      <c r="C34" s="14"/>
      <c r="D34" s="5"/>
      <c r="E34" s="14"/>
      <c r="F34" s="5"/>
      <c r="G34" s="5"/>
      <c r="H34" s="5"/>
      <c r="I34" s="64"/>
      <c r="O34" s="107"/>
    </row>
    <row r="35" spans="2:15" s="29" customFormat="1" ht="25.5" customHeight="1">
      <c r="B35" s="5"/>
      <c r="C35" s="14"/>
      <c r="D35" s="5"/>
      <c r="E35" s="14"/>
      <c r="F35" s="5"/>
      <c r="G35" s="5"/>
      <c r="H35" s="5"/>
      <c r="I35" s="64"/>
      <c r="O35" s="107"/>
    </row>
    <row r="36" spans="2:15" s="29" customFormat="1" ht="25.5" customHeight="1">
      <c r="B36" s="5"/>
      <c r="C36" s="14"/>
      <c r="D36" s="5"/>
      <c r="E36" s="14"/>
      <c r="F36" s="5"/>
      <c r="G36" s="5"/>
      <c r="H36" s="5"/>
      <c r="I36" s="64"/>
      <c r="O36" s="107"/>
    </row>
    <row r="37" spans="2:15" s="29" customFormat="1" ht="25.5" customHeight="1">
      <c r="B37" s="5"/>
      <c r="C37" s="14"/>
      <c r="D37" s="5"/>
      <c r="E37" s="14"/>
      <c r="F37" s="5"/>
      <c r="G37" s="5"/>
      <c r="H37" s="5"/>
      <c r="I37" s="64"/>
      <c r="O37" s="107"/>
    </row>
    <row r="38" spans="2:15" s="29" customFormat="1" ht="25.5" customHeight="1">
      <c r="B38" s="5"/>
      <c r="C38" s="14"/>
      <c r="D38" s="5"/>
      <c r="E38" s="14"/>
      <c r="F38" s="5"/>
      <c r="G38" s="5"/>
      <c r="H38" s="5"/>
      <c r="I38" s="64"/>
      <c r="O38" s="107"/>
    </row>
    <row r="39" spans="2:15" s="29" customFormat="1" ht="25.5" customHeight="1">
      <c r="B39" s="5"/>
      <c r="C39" s="14"/>
      <c r="D39" s="5"/>
      <c r="E39" s="14"/>
      <c r="F39" s="5"/>
      <c r="G39" s="5"/>
      <c r="H39" s="5"/>
      <c r="I39" s="64"/>
      <c r="O39" s="107"/>
    </row>
    <row r="40" spans="2:15" s="29" customFormat="1" ht="25.5" customHeight="1">
      <c r="B40" s="5"/>
      <c r="C40" s="14"/>
      <c r="D40" s="5"/>
      <c r="E40" s="14"/>
      <c r="F40" s="5"/>
      <c r="G40" s="5"/>
      <c r="H40" s="5"/>
      <c r="I40" s="64"/>
      <c r="O40" s="107"/>
    </row>
    <row r="41" spans="2:15" s="29" customFormat="1" ht="25.5" customHeight="1">
      <c r="B41" s="5"/>
      <c r="C41" s="14"/>
      <c r="D41" s="5"/>
      <c r="E41" s="14"/>
      <c r="F41" s="5"/>
      <c r="G41" s="5"/>
      <c r="H41" s="5"/>
      <c r="I41" s="64"/>
      <c r="O41" s="107"/>
    </row>
    <row r="50" ht="26.25">
      <c r="J50" s="29"/>
    </row>
  </sheetData>
  <sheetProtection/>
  <mergeCells count="3">
    <mergeCell ref="B1:G1"/>
    <mergeCell ref="B3:G3"/>
    <mergeCell ref="B17:G17"/>
  </mergeCells>
  <printOptions/>
  <pageMargins left="0.787401575" right="0.787401575" top="0.984251969" bottom="0.984251969" header="0.4921259845" footer="0.4921259845"/>
  <pageSetup horizontalDpi="300" verticalDpi="300" orientation="portrait" paperSize="9" scale="6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2014-02-19T23:32:11Z</cp:lastPrinted>
  <dcterms:created xsi:type="dcterms:W3CDTF">2009-01-04T17:48:47Z</dcterms:created>
  <dcterms:modified xsi:type="dcterms:W3CDTF">2014-02-19T23:32:23Z</dcterms:modified>
  <cp:category/>
  <cp:version/>
  <cp:contentType/>
  <cp:contentStatus/>
</cp:coreProperties>
</file>